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01"/>
  <workbookPr/>
  <mc:AlternateContent xmlns:mc="http://schemas.openxmlformats.org/markup-compatibility/2006">
    <mc:Choice Requires="x15">
      <x15ac:absPath xmlns:x15ac="http://schemas.microsoft.com/office/spreadsheetml/2010/11/ac" url="S:\Supply Chain Management\DEMAND AND ACQUISITION\Demand and Acquisition\RFP'S (GPAA)\2023\GPAA 02-2023 CLEANING SRVICES MAFIKENG RUSTENBURG PHUTHADICHABA\BID ADVERT AND CLOSURE\"/>
    </mc:Choice>
  </mc:AlternateContent>
  <xr:revisionPtr revIDLastSave="0" documentId="13_ncr:1_{901FC3D2-E865-49D1-B3D7-FFA3E282EABF}" xr6:coauthVersionLast="46" xr6:coauthVersionMax="46" xr10:uidLastSave="{00000000-0000-0000-0000-000000000000}"/>
  <bookViews>
    <workbookView xWindow="-120" yWindow="-120" windowWidth="29040" windowHeight="15840" xr2:uid="{00000000-000D-0000-FFFF-FFFF00000000}"/>
  </bookViews>
  <sheets>
    <sheet name="Rustenburg 3.1.1" sheetId="41" r:id="rId1"/>
    <sheet name="Mafikeng 3.1.2" sheetId="46" r:id="rId2"/>
    <sheet name="Bloemfontein 3.1.3" sheetId="47" r:id="rId3"/>
    <sheet name="Phuthaditjhaba 3.1.4" sheetId="48" r:id="rId4"/>
    <sheet name="Kimberley3.1.5" sheetId="49" r:id="rId5"/>
    <sheet name="Grand Total" sheetId="14"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0" i="46" l="1"/>
  <c r="E30" i="49"/>
  <c r="E30" i="48"/>
  <c r="E30" i="47"/>
  <c r="E29" i="47"/>
  <c r="E31" i="46"/>
  <c r="E63" i="49"/>
  <c r="E63" i="48"/>
  <c r="E63" i="47"/>
  <c r="E63" i="46"/>
  <c r="E68" i="49"/>
  <c r="E65" i="49"/>
  <c r="E68" i="48"/>
  <c r="E65" i="48"/>
  <c r="E73" i="48"/>
  <c r="E74" i="48"/>
  <c r="E73" i="47"/>
  <c r="E74" i="46"/>
  <c r="E73" i="46"/>
  <c r="E74" i="47"/>
  <c r="E63" i="41"/>
  <c r="E65" i="47"/>
  <c r="E62" i="47"/>
  <c r="E72" i="41"/>
  <c r="E71" i="41"/>
  <c r="E31" i="41"/>
  <c r="E32" i="41"/>
  <c r="E29" i="41"/>
  <c r="E67" i="41"/>
  <c r="E76" i="49"/>
  <c r="E75" i="49"/>
  <c r="E74" i="49"/>
  <c r="E73" i="49"/>
  <c r="E72" i="49"/>
  <c r="E71" i="49"/>
  <c r="E70" i="49"/>
  <c r="E69" i="49"/>
  <c r="E67" i="49"/>
  <c r="E66" i="49"/>
  <c r="E64" i="49"/>
  <c r="E62" i="49"/>
  <c r="E61" i="49"/>
  <c r="E60" i="49"/>
  <c r="E59" i="49"/>
  <c r="E58" i="49"/>
  <c r="E57" i="49"/>
  <c r="E56" i="49"/>
  <c r="E55" i="49"/>
  <c r="E54" i="49"/>
  <c r="E53" i="49"/>
  <c r="E52" i="49"/>
  <c r="E51" i="49"/>
  <c r="E50" i="49"/>
  <c r="E49" i="49"/>
  <c r="E48" i="49"/>
  <c r="E47" i="49"/>
  <c r="E33" i="49"/>
  <c r="E32" i="49"/>
  <c r="E31" i="49"/>
  <c r="E29" i="49"/>
  <c r="E28" i="49"/>
  <c r="E27" i="49"/>
  <c r="E26" i="49"/>
  <c r="E25" i="49"/>
  <c r="E24" i="49"/>
  <c r="E23" i="49"/>
  <c r="E22" i="49"/>
  <c r="E21" i="49"/>
  <c r="E20" i="49"/>
  <c r="E19" i="49"/>
  <c r="J5" i="49"/>
  <c r="G5" i="49"/>
  <c r="D5" i="49"/>
  <c r="K5" i="49" s="1"/>
  <c r="K6" i="49" s="1"/>
  <c r="E76" i="48"/>
  <c r="E75" i="48"/>
  <c r="E72" i="48"/>
  <c r="E71" i="48"/>
  <c r="E70" i="48"/>
  <c r="E69" i="48"/>
  <c r="E67" i="48"/>
  <c r="E66" i="48"/>
  <c r="E64" i="48"/>
  <c r="E62" i="48"/>
  <c r="E61" i="48"/>
  <c r="E60" i="48"/>
  <c r="E59" i="48"/>
  <c r="E58" i="48"/>
  <c r="E57" i="48"/>
  <c r="E56" i="48"/>
  <c r="E55" i="48"/>
  <c r="E54" i="48"/>
  <c r="E53" i="48"/>
  <c r="E52" i="48"/>
  <c r="E51" i="48"/>
  <c r="E50" i="48"/>
  <c r="E49" i="48"/>
  <c r="E48" i="48"/>
  <c r="E47" i="48"/>
  <c r="E33" i="48"/>
  <c r="E32" i="48"/>
  <c r="E31" i="48"/>
  <c r="E29" i="48"/>
  <c r="E28" i="48"/>
  <c r="E27" i="48"/>
  <c r="E26" i="48"/>
  <c r="E25" i="48"/>
  <c r="E24" i="48"/>
  <c r="E23" i="48"/>
  <c r="E22" i="48"/>
  <c r="E21" i="48"/>
  <c r="E20" i="48"/>
  <c r="E19" i="48"/>
  <c r="J5" i="48"/>
  <c r="G5" i="48"/>
  <c r="D5" i="48"/>
  <c r="K5" i="48" s="1"/>
  <c r="K6" i="48" s="1"/>
  <c r="D5" i="47"/>
  <c r="K5" i="47" s="1"/>
  <c r="E34" i="49" l="1"/>
  <c r="E36" i="49" s="1"/>
  <c r="E38" i="49" s="1"/>
  <c r="E40" i="49" s="1"/>
  <c r="E42" i="49" s="1"/>
  <c r="E34" i="48"/>
  <c r="E36" i="48" s="1"/>
  <c r="E38" i="48" s="1"/>
  <c r="E40" i="48" s="1"/>
  <c r="E42" i="48" s="1"/>
  <c r="E77" i="49"/>
  <c r="E79" i="49" s="1"/>
  <c r="E81" i="49" s="1"/>
  <c r="E83" i="49" s="1"/>
  <c r="E85" i="49" s="1"/>
  <c r="E77" i="48"/>
  <c r="K8" i="49"/>
  <c r="K10" i="49" s="1"/>
  <c r="K12" i="49" s="1"/>
  <c r="K14" i="49" s="1"/>
  <c r="K8" i="48"/>
  <c r="K10" i="48" s="1"/>
  <c r="K12" i="48" s="1"/>
  <c r="K14" i="48" s="1"/>
  <c r="E75" i="47"/>
  <c r="E72" i="47"/>
  <c r="E70" i="47"/>
  <c r="E64" i="47"/>
  <c r="E60" i="47"/>
  <c r="E57" i="47"/>
  <c r="E56" i="47"/>
  <c r="E55" i="47"/>
  <c r="E50" i="47"/>
  <c r="E33" i="47"/>
  <c r="E32" i="47"/>
  <c r="E31" i="47"/>
  <c r="E23" i="47"/>
  <c r="E75" i="46"/>
  <c r="E72" i="46"/>
  <c r="E70" i="46"/>
  <c r="E65" i="46"/>
  <c r="E64" i="46"/>
  <c r="E62" i="46"/>
  <c r="E60" i="46"/>
  <c r="E58" i="46"/>
  <c r="E56" i="46"/>
  <c r="E55" i="46"/>
  <c r="E50" i="46"/>
  <c r="E33" i="46"/>
  <c r="E32" i="46"/>
  <c r="E30" i="46"/>
  <c r="E29" i="46"/>
  <c r="E49" i="41"/>
  <c r="E73" i="41"/>
  <c r="E70" i="41"/>
  <c r="E68" i="41"/>
  <c r="E62" i="41"/>
  <c r="E61" i="41"/>
  <c r="E59" i="41"/>
  <c r="E56" i="41"/>
  <c r="E55" i="41"/>
  <c r="E54" i="41"/>
  <c r="E30" i="41"/>
  <c r="E23" i="41"/>
  <c r="E76" i="47"/>
  <c r="E71" i="47"/>
  <c r="E69" i="47"/>
  <c r="E68" i="47"/>
  <c r="E67" i="47"/>
  <c r="E66" i="47"/>
  <c r="E61" i="47"/>
  <c r="E59" i="47"/>
  <c r="E58" i="47"/>
  <c r="E54" i="47"/>
  <c r="E53" i="47"/>
  <c r="E52" i="47"/>
  <c r="E51" i="47"/>
  <c r="E49" i="47"/>
  <c r="E48" i="47"/>
  <c r="E47" i="47"/>
  <c r="E28" i="47"/>
  <c r="E27" i="47"/>
  <c r="E26" i="47"/>
  <c r="E25" i="47"/>
  <c r="E24" i="47"/>
  <c r="E22" i="47"/>
  <c r="E21" i="47"/>
  <c r="E20" i="47"/>
  <c r="E19" i="47"/>
  <c r="J5" i="47"/>
  <c r="G5" i="47"/>
  <c r="E76" i="46"/>
  <c r="E71" i="46"/>
  <c r="E69" i="46"/>
  <c r="E68" i="46"/>
  <c r="E67" i="46"/>
  <c r="E66" i="46"/>
  <c r="E61" i="46"/>
  <c r="E59" i="46"/>
  <c r="E57" i="46"/>
  <c r="E54" i="46"/>
  <c r="E53" i="46"/>
  <c r="E52" i="46"/>
  <c r="E51" i="46"/>
  <c r="E49" i="46"/>
  <c r="E48" i="46"/>
  <c r="E47" i="46"/>
  <c r="E28" i="46"/>
  <c r="E27" i="46"/>
  <c r="E26" i="46"/>
  <c r="E25" i="46"/>
  <c r="E24" i="46"/>
  <c r="E22" i="46"/>
  <c r="E21" i="46"/>
  <c r="E19" i="46"/>
  <c r="J5" i="46"/>
  <c r="G5" i="46"/>
  <c r="D5" i="46"/>
  <c r="E58" i="41"/>
  <c r="E74" i="41"/>
  <c r="E69" i="41"/>
  <c r="E66" i="41"/>
  <c r="E65" i="41"/>
  <c r="E64" i="41"/>
  <c r="E60" i="41"/>
  <c r="E57" i="41"/>
  <c r="E53" i="41"/>
  <c r="E52" i="41"/>
  <c r="E51" i="41"/>
  <c r="E50" i="41"/>
  <c r="E48" i="41"/>
  <c r="E47" i="41"/>
  <c r="E46" i="41"/>
  <c r="E28" i="41"/>
  <c r="E27" i="41"/>
  <c r="E26" i="41"/>
  <c r="E25" i="41"/>
  <c r="E24" i="41"/>
  <c r="E22" i="41"/>
  <c r="E21" i="41"/>
  <c r="E20" i="41"/>
  <c r="E19" i="41"/>
  <c r="J5" i="41"/>
  <c r="G5" i="41"/>
  <c r="D5" i="41"/>
  <c r="E79" i="48" l="1"/>
  <c r="E81" i="48" s="1"/>
  <c r="E83" i="48" s="1"/>
  <c r="E85" i="48" s="1"/>
  <c r="K15" i="49"/>
  <c r="E90" i="49" s="1"/>
  <c r="E43" i="49"/>
  <c r="E91" i="49" s="1"/>
  <c r="E86" i="49"/>
  <c r="E92" i="49" s="1"/>
  <c r="K15" i="48"/>
  <c r="E90" i="48" s="1"/>
  <c r="E43" i="48"/>
  <c r="E91" i="48" s="1"/>
  <c r="K5" i="46"/>
  <c r="K6" i="46" s="1"/>
  <c r="K8" i="46" s="1"/>
  <c r="K10" i="46" s="1"/>
  <c r="K12" i="46" s="1"/>
  <c r="K5" i="41"/>
  <c r="K6" i="41" s="1"/>
  <c r="K8" i="41" s="1"/>
  <c r="K10" i="41" s="1"/>
  <c r="K12" i="41" s="1"/>
  <c r="K14" i="41" s="1"/>
  <c r="E75" i="41"/>
  <c r="E77" i="41" s="1"/>
  <c r="E79" i="41" s="1"/>
  <c r="E81" i="41" s="1"/>
  <c r="E83" i="41" s="1"/>
  <c r="K6" i="47"/>
  <c r="K8" i="47" s="1"/>
  <c r="K10" i="47" s="1"/>
  <c r="K12" i="47" s="1"/>
  <c r="K14" i="47" s="1"/>
  <c r="E77" i="47"/>
  <c r="E79" i="47" s="1"/>
  <c r="E81" i="47" s="1"/>
  <c r="E83" i="47" s="1"/>
  <c r="E85" i="47" s="1"/>
  <c r="E34" i="47"/>
  <c r="E36" i="47" s="1"/>
  <c r="E38" i="47" s="1"/>
  <c r="E40" i="47" s="1"/>
  <c r="E42" i="47" s="1"/>
  <c r="E77" i="46"/>
  <c r="E79" i="46" s="1"/>
  <c r="E34" i="46"/>
  <c r="E36" i="46" s="1"/>
  <c r="E38" i="46" s="1"/>
  <c r="E40" i="46" s="1"/>
  <c r="E42" i="46" s="1"/>
  <c r="E33" i="41"/>
  <c r="E35" i="41" s="1"/>
  <c r="E37" i="41" s="1"/>
  <c r="E39" i="41" s="1"/>
  <c r="E41" i="41" s="1"/>
  <c r="E86" i="48" l="1"/>
  <c r="E92" i="48" s="1"/>
  <c r="E94" i="48" s="1"/>
  <c r="B8" i="14" s="1"/>
  <c r="E94" i="49"/>
  <c r="B9" i="14" s="1"/>
  <c r="E43" i="47"/>
  <c r="E91" i="47" s="1"/>
  <c r="K15" i="47"/>
  <c r="E90" i="47" s="1"/>
  <c r="E86" i="47"/>
  <c r="E92" i="47" s="1"/>
  <c r="E81" i="46"/>
  <c r="E83" i="46" s="1"/>
  <c r="E85" i="46" s="1"/>
  <c r="E43" i="46"/>
  <c r="E91" i="46" s="1"/>
  <c r="E42" i="41"/>
  <c r="E89" i="41" s="1"/>
  <c r="K15" i="41"/>
  <c r="E88" i="41" s="1"/>
  <c r="E84" i="41"/>
  <c r="E90" i="41" s="1"/>
  <c r="K14" i="46" l="1"/>
  <c r="K15" i="46" s="1"/>
  <c r="E90" i="46" s="1"/>
  <c r="E94" i="47"/>
  <c r="B7" i="14" s="1"/>
  <c r="E86" i="46"/>
  <c r="E92" i="46" s="1"/>
  <c r="E91" i="41"/>
  <c r="B5" i="14" s="1"/>
  <c r="E93" i="46" l="1"/>
  <c r="B6" i="14" s="1"/>
  <c r="B10" i="14" s="1"/>
  <c r="B11" i="14" l="1"/>
  <c r="B12" i="14" s="1"/>
</calcChain>
</file>

<file path=xl/sharedStrings.xml><?xml version="1.0" encoding="utf-8"?>
<sst xmlns="http://schemas.openxmlformats.org/spreadsheetml/2006/main" count="777" uniqueCount="192">
  <si>
    <t>HYGIENE SERVICES &amp; CONSUMABLES</t>
  </si>
  <si>
    <t>Automatic air freshners and refills</t>
  </si>
  <si>
    <t>Paper towel dispensers</t>
  </si>
  <si>
    <t>Waste Bins and bags</t>
  </si>
  <si>
    <t>Foam Soap dispenser and refills</t>
  </si>
  <si>
    <t>Seat Sprays and refills</t>
  </si>
  <si>
    <t>Toilet Roll holders TR3</t>
  </si>
  <si>
    <t>She Bins</t>
  </si>
  <si>
    <t>Monthly</t>
  </si>
  <si>
    <t>Monthly supply</t>
  </si>
  <si>
    <t>When required</t>
  </si>
  <si>
    <t>GRAND TOTAL</t>
  </si>
  <si>
    <t xml:space="preserve">    Table</t>
  </si>
  <si>
    <t>Worksheet Sub- Total</t>
  </si>
  <si>
    <t>CLEANING PERSONNEL  PRICE STRUCTURE</t>
  </si>
  <si>
    <t>Hygiene Services and consumables  Yr 2 (with escalation + profit)</t>
  </si>
  <si>
    <t>Hygiene Services and consumables  Yr 3 (with escalation+ profit)</t>
  </si>
  <si>
    <t>Hygiene Services and consumables Yr 4 (with escalation + profit)</t>
  </si>
  <si>
    <t>Hygiene Services and consumables  Yr 5 (with escalation + profit)</t>
  </si>
  <si>
    <t>DESCRIPTION</t>
  </si>
  <si>
    <t>QUANTITY</t>
  </si>
  <si>
    <t>Mops - colour coded (Green) kitchens - per quarter</t>
  </si>
  <si>
    <t>Mops - colour coded (Blue) toilets - per quarter</t>
  </si>
  <si>
    <t>Household Brooms + Dustpans</t>
  </si>
  <si>
    <t>Wet floor caution signs</t>
  </si>
  <si>
    <t>Low noise  vacuum cleaners</t>
  </si>
  <si>
    <t>6 monthly</t>
  </si>
  <si>
    <t>Annually</t>
  </si>
  <si>
    <t>CLEANING  MATERIAL + CONSUMABLES</t>
  </si>
  <si>
    <t>Refuse bags 35 micron (20 per pack)</t>
  </si>
  <si>
    <t>Glass and window cleaning material 10 litres</t>
  </si>
  <si>
    <t>Long  and short feather duster</t>
  </si>
  <si>
    <t>Multi purpose Cleaner- 25 litres</t>
  </si>
  <si>
    <t>Toilet Bowl Cleaner 25 litres</t>
  </si>
  <si>
    <t>Table</t>
  </si>
  <si>
    <t>Total</t>
  </si>
  <si>
    <t xml:space="preserve">  Cleaning Materials Yr 2 (with escalation + profit)</t>
  </si>
  <si>
    <t>Once off</t>
  </si>
  <si>
    <t xml:space="preserve"> Fortnightly service</t>
  </si>
  <si>
    <t>FREQUENCY</t>
  </si>
  <si>
    <t>Quarterly</t>
  </si>
  <si>
    <t>Microfibre Dust Cloths (pack of 10)</t>
  </si>
  <si>
    <t>Spray bottles (500ml)</t>
  </si>
  <si>
    <t>Bleach 25 litres</t>
  </si>
  <si>
    <t>Ladders  1 x short</t>
  </si>
  <si>
    <t>six monthly</t>
  </si>
  <si>
    <t>Six monthly</t>
  </si>
  <si>
    <t>Paper towels (pack of 6)</t>
  </si>
  <si>
    <t xml:space="preserve">Monthly </t>
  </si>
  <si>
    <t>ANNUAL COST</t>
  </si>
  <si>
    <t>Household gloves (box of 20)</t>
  </si>
  <si>
    <t>Cleaning Latex  gloves (box of 20)</t>
  </si>
  <si>
    <t>Dust Masks SABS approved ( box of 10)</t>
  </si>
  <si>
    <t>Pledge Oil- 250ml (pack of 6)</t>
  </si>
  <si>
    <t>PRODUCT/SERVICE</t>
  </si>
  <si>
    <t>Contingency hand towels (pack of 6)</t>
  </si>
  <si>
    <t>Toilet Rolls (bale of 48)</t>
  </si>
  <si>
    <t xml:space="preserve">PROVISION OF CLEANING, HYGEINE AND PEST CONTROL SERVICES FOR GPAA </t>
  </si>
  <si>
    <t xml:space="preserve"> NAME OF BIDDER:</t>
  </si>
  <si>
    <t>PRICING PROPOSALS</t>
  </si>
  <si>
    <t>Deep Cleaning  of ablution facilities  including urinals</t>
  </si>
  <si>
    <t>TOTAL</t>
  </si>
  <si>
    <t>annually</t>
  </si>
  <si>
    <t>QTY</t>
  </si>
  <si>
    <t>Sub-Total</t>
  </si>
  <si>
    <t>Monthly rental and  Re-fill as required</t>
  </si>
  <si>
    <t>Monthly rental</t>
  </si>
  <si>
    <t>Monthly rentaland Re-fill as required</t>
  </si>
  <si>
    <t>Hygiene Services and consumables  Yr 1 (with+ profit)</t>
  </si>
  <si>
    <t>Total Year 1</t>
  </si>
  <si>
    <t>Total Year 2</t>
  </si>
  <si>
    <t>Total Year 3</t>
  </si>
  <si>
    <t>Total Year 4</t>
  </si>
  <si>
    <t>Total Year 5</t>
  </si>
  <si>
    <t>RATE PER MONTH- CLEANER</t>
  </si>
  <si>
    <t>ANNUAL TOTAL</t>
  </si>
  <si>
    <t>Cleaning Materials Yr 1 + profit</t>
  </si>
  <si>
    <t>Cleaning Materials Yr 3 (with escalation + profit)</t>
  </si>
  <si>
    <t>Cleaning Materials Yr 4 (with escalation + profit)</t>
  </si>
  <si>
    <t>Cleaning Materials Yr 5 (with escalation + profit)</t>
  </si>
  <si>
    <t>annual price escalation in % for Y3</t>
  </si>
  <si>
    <t>annual price escalation in % for Y5</t>
  </si>
  <si>
    <t>annual price escalation in % for Y4</t>
  </si>
  <si>
    <t>annual price escalation in % for Y2</t>
  </si>
  <si>
    <t>Annual price Escalation in % for Y2</t>
  </si>
  <si>
    <t>Annual price Escalation in % for Y5</t>
  </si>
  <si>
    <t>Annual price Escalation in % for Y4</t>
  </si>
  <si>
    <t>Annual price Escalation in % for Y3</t>
  </si>
  <si>
    <t>LABOUR Cost + profit</t>
  </si>
  <si>
    <t>6 monthly  (twice a year)</t>
  </si>
  <si>
    <t xml:space="preserve">Pine Gel - 25 litres </t>
  </si>
  <si>
    <t xml:space="preserve">Solu seal floor polish 5 litres  </t>
  </si>
  <si>
    <t xml:space="preserve">Dishwashing liquid  25 litres </t>
  </si>
  <si>
    <t>Pledge Polish -wood 400ml-(Pack of 6)</t>
  </si>
  <si>
    <t>Kitchen swabs (pack of 10)</t>
  </si>
  <si>
    <t>Dish towels</t>
  </si>
  <si>
    <t>Window squdgee short</t>
  </si>
  <si>
    <t>Short extension cord</t>
  </si>
  <si>
    <t>Surface sanitiser with 70-90%alcohol content 25l</t>
  </si>
  <si>
    <t>Surface sanitiser with 70-90% alcohol content</t>
  </si>
  <si>
    <t>Contingency toilet paper (pack of 38)</t>
  </si>
  <si>
    <t>Monthly rental and Re-fill as required</t>
  </si>
  <si>
    <t>Contingency toilet paper (bale of 48)</t>
  </si>
  <si>
    <t>Capert Cleaning (estimate  188m2)</t>
  </si>
  <si>
    <t>Contingency toilet paper (pack of48)</t>
  </si>
  <si>
    <t>Capert Cleaning (estimate 177m2)</t>
  </si>
  <si>
    <t>Upholstery cleaning (estimate 75 chairs)</t>
  </si>
  <si>
    <t>Upholstery cleaning (estimate 50 chairs)</t>
  </si>
  <si>
    <t>N/A</t>
  </si>
  <si>
    <t>SUB-TOTAL</t>
  </si>
  <si>
    <t>VAT</t>
  </si>
  <si>
    <r>
      <t xml:space="preserve">Note: </t>
    </r>
    <r>
      <rPr>
        <sz val="11"/>
        <color theme="1"/>
        <rFont val="Arial"/>
        <family val="2"/>
      </rPr>
      <t>VAT is only applicable to VAT vendors only, if you are not VAT vendor, the sub-total will be used as Grand total ( Contract Value)</t>
    </r>
  </si>
  <si>
    <t>Signature</t>
  </si>
  <si>
    <t>Date</t>
  </si>
  <si>
    <t xml:space="preserve">  COST per quantity</t>
  </si>
  <si>
    <t>Unit cost/ per quantity</t>
  </si>
  <si>
    <t xml:space="preserve">  COST  per quantity</t>
  </si>
  <si>
    <t>Double buckets- offices (for the duration of the contract)</t>
  </si>
  <si>
    <t>Table 3.1.1</t>
  </si>
  <si>
    <t>Table 3.1.2</t>
  </si>
  <si>
    <t>Table 3.1.3</t>
  </si>
  <si>
    <t>SUB-TOTAL COST OF HYGIENE AND CONSUMABLES (3.1.1-B)</t>
  </si>
  <si>
    <t>SUB-TOTAL COST OF LABOUR  (3.1.1-A)</t>
  </si>
  <si>
    <t>SUB-TOTAL COST OF CLEANING MATERIALS  (3.1.3-C)</t>
  </si>
  <si>
    <t>SUB-TOTAL COST OF CLEANING MATERIALS  (3.1.1-C)</t>
  </si>
  <si>
    <t>LABOUR                                                                                             3.1.1-A</t>
  </si>
  <si>
    <t>HYGIENCE SERVICE AND CONSUMABLE                                       3.1.1-B</t>
  </si>
  <si>
    <t>CLEANING MATERIAL AND CONSUMABLE                                     3.1.1 -C</t>
  </si>
  <si>
    <t>TOTAL 3.1.1</t>
  </si>
  <si>
    <t>SUB-TOTAL COST OF LABOUR  (3.1.3-A)</t>
  </si>
  <si>
    <t>SUB-TOTAL COST OF HYGIENE AND CONSUMABLES (3.1.3-B)</t>
  </si>
  <si>
    <t>LABOUR                                                                                             3.1.3-A</t>
  </si>
  <si>
    <t>HYGIENCE SERVICE AND CONSUMABLE                                         3.1.3-B</t>
  </si>
  <si>
    <t>CLEANING MATERIAL AND CONSUMABLE                                       3.1.3 -C</t>
  </si>
  <si>
    <t>TOTAL 3.1.3</t>
  </si>
  <si>
    <t>SUB-TOTAL COST OF LABOUR  (3.1.2-A)</t>
  </si>
  <si>
    <t>SUB-TOTAL COST OF HYGIENE AND CONSUMABLES (3.1.2-B)</t>
  </si>
  <si>
    <t>Incomplete pricing schedules (SBD3.1.1-SBD 3.1.3) may lead to disqualification. Only the attached pricing schedule SBD 3.1.1- SBD 3.1.3 will be accepted for evaluation purposes.</t>
  </si>
  <si>
    <t>Add Sub totals 3.1.1-A- 3.1.1C</t>
  </si>
  <si>
    <t>SUB-TOTAL COST OF CLEANING MATERIALS  (3.1.2-C)</t>
  </si>
  <si>
    <t>LABOUR                                                                                             3.1.2-A</t>
  </si>
  <si>
    <t>HYGIENCE SERVICE AND CONSUMABLE                                         3.1.2-B</t>
  </si>
  <si>
    <t>CLEANING MATERIAL AND CONSUMABLE                                       3.1 .2-C</t>
  </si>
  <si>
    <t>TOTAL 3.1.2</t>
  </si>
  <si>
    <t>GRAND TOTAL (CONTRACT VALUE)</t>
  </si>
  <si>
    <t>Add Sub totals 3.1.3-A-3.1.3-C</t>
  </si>
  <si>
    <t>Add Sub totals 3.1.2A-3.1.2-C</t>
  </si>
  <si>
    <t>Table 3.1.4</t>
  </si>
  <si>
    <t>Table 3.1.5</t>
  </si>
  <si>
    <t>TOTAL 3.1.5</t>
  </si>
  <si>
    <t>LABOUR                                                                                             3.1.5-A</t>
  </si>
  <si>
    <t>HYGIENCE SERVICE AND CONSUMABLE                                         3.1.5-B</t>
  </si>
  <si>
    <t>CLEANING MATERIAL AND CONSUMABLE                                       3.1.5 -C</t>
  </si>
  <si>
    <t>SUB-TOTAL COST OF CLEANING MATERIALS  (3.1.5-C)</t>
  </si>
  <si>
    <t>SUB-TOTAL COST OF HYGIENE AND CONSUMABLES (3.1.5-B)</t>
  </si>
  <si>
    <t>SUB-TOTAL COST OF LABOUR  (3.1.5-A)</t>
  </si>
  <si>
    <t>CLEANING SERVICES  PRICE STRUCTURE: KIMBERLEY OFFICE</t>
  </si>
  <si>
    <t>Incomplete pricing schedules (SBD3.1.1-SBD 3.1.5) may lead to disqualification. Only the attached pricing schedule SBD3.1.1- SBD 3.1.5 Will be accepted for evaluation purposes.</t>
  </si>
  <si>
    <t>Incomplete pricing schedules (SBD3.1.1-SBD 3.1.5 may lead to disqualification. Only the attached pricing schedule SBD3.1.1- SBD 3.1.5 will be accepted for evaluation purposes.</t>
  </si>
  <si>
    <t>CLEANING SERVICES  PRICE STRUCTURE: PHUTHADITJHABA OFFICE</t>
  </si>
  <si>
    <t>SUB-TOTAL COST OF LABOUR  (3.1.4-A)</t>
  </si>
  <si>
    <t>SUB-TOTAL COST OF HYGIENE AND CONSUMABLES (3.1.4-B)</t>
  </si>
  <si>
    <t>SUB-TOTAL COST OF CLEANING MATERIALS  (3.1.4-C)</t>
  </si>
  <si>
    <t>LABOUR                                                                                             3.1.4-A</t>
  </si>
  <si>
    <t>HYGIENCE SERVICE AND CONSUMABLE                                         3.1.4-B</t>
  </si>
  <si>
    <t>CLEANING MATERIAL AND CONSUMABLE                                       3.1.4 -C</t>
  </si>
  <si>
    <t>CLEANING SERVICES  PRICE STRUCTURE: BLOEMFONTEIN OFFICE</t>
  </si>
  <si>
    <t>Incomplete pricing schedules (SBD3.1.1-SBD 3.1.5) may lead to disqualification. Only the attached pricing schedule SBD3.1.1- SBD 3.1.5 will be accepted for evaluation purposes.</t>
  </si>
  <si>
    <t>CLEANING SERVICES  PRICE STRUCTURE: MAFIKENG OFFICE</t>
  </si>
  <si>
    <t>CLEANING SERVICES  PRICE STRUCTURE: RUSTENBURG OFFICE</t>
  </si>
  <si>
    <t>Spray bottles (750ml for dishwashing liquid)</t>
  </si>
  <si>
    <t>Upholstery cleaning 40 chairs)</t>
  </si>
  <si>
    <t>Mops - colour coded  kitchens+ Offices - per quarter</t>
  </si>
  <si>
    <t>Dish towels (Pack of 10)</t>
  </si>
  <si>
    <t>Capert Cleaning (estimate 300m2)</t>
  </si>
  <si>
    <t>Heavy duty stripper 25 litres, stripping to be done quarterly</t>
  </si>
  <si>
    <t>Heavy duty stripper 25 litres, stripping floors to be quarterly</t>
  </si>
  <si>
    <t>Heavy duty stripper 25 litres, stripping floors to be done quarterly</t>
  </si>
  <si>
    <t>Dish towels (pack of 10)</t>
  </si>
  <si>
    <t>She Bins provide and service</t>
  </si>
  <si>
    <t>Mops - colour coded kitchens + office area - per quarter</t>
  </si>
  <si>
    <t>Dish towels Pack of 10)</t>
  </si>
  <si>
    <t>Heavy duty stripper 25 litres, stripping quarterly</t>
  </si>
  <si>
    <t>Mops - colour coded Offices + kitchens - per quarter</t>
  </si>
  <si>
    <t>Toilet brushes</t>
  </si>
  <si>
    <t>Toiletbrushes</t>
  </si>
  <si>
    <t>Urinal mats</t>
  </si>
  <si>
    <t>Monthly change</t>
  </si>
  <si>
    <t>Completion and submission of another form of pricing other than the template issued, incomplete completion of the pricing schedule or amendments made to the template will result in the bid being disqualified.</t>
  </si>
  <si>
    <r>
      <rPr>
        <b/>
        <sz val="7"/>
        <color theme="1"/>
        <rFont val="Times New Roman"/>
        <family val="1"/>
      </rPr>
      <t xml:space="preserve"> </t>
    </r>
    <r>
      <rPr>
        <sz val="11"/>
        <color theme="1"/>
        <rFont val="Arial Narrow"/>
        <family val="2"/>
      </rPr>
      <t>Completion and submission of another form of pricing other than the template issued, incomplete completion of the pricing schedule or amendments made to the template will result in the bid being disqualified.</t>
    </r>
  </si>
  <si>
    <t xml:space="preserve">	Completion and submission of another form of pricing other than the template issued, incomplete completion of the pricing schedule or amendments made to the template will result in the bid being disqualified.</t>
  </si>
  <si>
    <r>
      <rPr>
        <b/>
        <sz val="7"/>
        <color theme="1"/>
        <rFont val="Times New Roman"/>
        <family val="1"/>
      </rPr>
      <t xml:space="preserve">   </t>
    </r>
    <r>
      <rPr>
        <sz val="11"/>
        <color theme="1"/>
        <rFont val="Arial Narrow"/>
        <family val="2"/>
      </rPr>
      <t>Completion and submission of another form of pricing other than the template issued, incomplete completion of the pricing schedule or amendments made to the template will result in the bid being disqualified.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</si>
</sst>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14" x14ac:knownFonts="1">
    <font>
      <sz val="11"/>
      <color theme="1"/>
      <name val="Calibri"/>
      <family val="2"/>
      <scheme val="minor"/>
    </font>
    <font>
      <sz val="11"/>
      <color theme="1"/>
      <name val="Calibri"/>
      <family val="2"/>
      <scheme val="minor"/>
    </font>
    <font>
      <sz val="18"/>
      <color theme="1"/>
      <name val="Arial"/>
      <family val="2"/>
    </font>
    <font>
      <sz val="11"/>
      <color theme="1"/>
      <name val="Arial"/>
      <family val="2"/>
    </font>
    <font>
      <b/>
      <sz val="11"/>
      <color theme="1"/>
      <name val="Arial"/>
      <family val="2"/>
    </font>
    <font>
      <sz val="11"/>
      <name val="Arial"/>
      <family val="2"/>
    </font>
    <font>
      <b/>
      <sz val="11"/>
      <name val="Arial"/>
      <family val="2"/>
    </font>
    <font>
      <b/>
      <i/>
      <sz val="11"/>
      <color theme="1"/>
      <name val="Arial"/>
      <family val="2"/>
    </font>
    <font>
      <sz val="14"/>
      <color theme="1"/>
      <name val="Arial"/>
      <family val="2"/>
    </font>
    <font>
      <sz val="12"/>
      <color theme="1"/>
      <name val="Arial"/>
      <family val="2"/>
    </font>
    <font>
      <sz val="8"/>
      <name val="Calibri"/>
      <family val="2"/>
      <scheme val="minor"/>
    </font>
    <font>
      <sz val="11"/>
      <color theme="1"/>
      <name val="Arial Narrow"/>
      <family val="2"/>
    </font>
    <font>
      <b/>
      <sz val="7"/>
      <color theme="1"/>
      <name val="Times New Roman"/>
      <family val="1"/>
    </font>
    <font>
      <b/>
      <sz val="11"/>
      <color theme="1"/>
      <name val="Arial Narrow"/>
      <family val="1"/>
    </font>
  </fonts>
  <fills count="9">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rgb="FFFFC000"/>
        <bgColor indexed="64"/>
      </patternFill>
    </fill>
    <fill>
      <patternFill patternType="solid">
        <fgColor theme="2"/>
        <bgColor indexed="64"/>
      </patternFill>
    </fill>
    <fill>
      <patternFill patternType="solid">
        <fgColor theme="7"/>
        <bgColor indexed="64"/>
      </patternFill>
    </fill>
    <fill>
      <patternFill patternType="solid">
        <fgColor theme="7" tint="0.39997558519241921"/>
        <bgColor indexed="64"/>
      </patternFill>
    </fill>
  </fills>
  <borders count="34">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top style="medium">
        <color indexed="64"/>
      </top>
      <bottom/>
      <diagonal/>
    </border>
    <border>
      <left style="medium">
        <color indexed="64"/>
      </left>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diagonal/>
    </border>
    <border>
      <left/>
      <right style="thin">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140">
    <xf numFmtId="0" fontId="0" fillId="0" borderId="0" xfId="0"/>
    <xf numFmtId="0" fontId="2" fillId="0" borderId="0" xfId="0" applyFont="1"/>
    <xf numFmtId="0" fontId="3" fillId="0" borderId="0" xfId="0" applyFont="1"/>
    <xf numFmtId="0" fontId="4" fillId="3" borderId="3" xfId="0" applyFont="1" applyFill="1" applyBorder="1"/>
    <xf numFmtId="0" fontId="4" fillId="3" borderId="3" xfId="0" applyFont="1" applyFill="1" applyBorder="1" applyAlignment="1">
      <alignment horizontal="center" wrapText="1"/>
    </xf>
    <xf numFmtId="0" fontId="3" fillId="0" borderId="10" xfId="0" applyFont="1" applyBorder="1"/>
    <xf numFmtId="43" fontId="3" fillId="0" borderId="10" xfId="1" applyFont="1" applyBorder="1"/>
    <xf numFmtId="0" fontId="3" fillId="0" borderId="10" xfId="1" applyNumberFormat="1" applyFont="1" applyBorder="1"/>
    <xf numFmtId="0" fontId="5" fillId="2" borderId="3" xfId="0" applyFont="1" applyFill="1" applyBorder="1" applyAlignment="1"/>
    <xf numFmtId="0" fontId="3" fillId="0" borderId="3" xfId="0" applyFont="1" applyBorder="1" applyAlignment="1"/>
    <xf numFmtId="0" fontId="5" fillId="2" borderId="3" xfId="0" applyFont="1" applyFill="1" applyBorder="1" applyAlignment="1">
      <alignment horizontal="right"/>
    </xf>
    <xf numFmtId="0" fontId="3" fillId="0" borderId="3" xfId="0" applyFont="1" applyBorder="1" applyAlignment="1">
      <alignment horizontal="right"/>
    </xf>
    <xf numFmtId="0" fontId="4" fillId="0" borderId="3" xfId="0" applyFont="1" applyBorder="1" applyAlignment="1"/>
    <xf numFmtId="0" fontId="4" fillId="3" borderId="20" xfId="0" applyFont="1" applyFill="1" applyBorder="1"/>
    <xf numFmtId="0" fontId="4" fillId="3" borderId="12" xfId="0" applyFont="1" applyFill="1" applyBorder="1"/>
    <xf numFmtId="0" fontId="3" fillId="0" borderId="3" xfId="0" applyFont="1" applyBorder="1" applyAlignment="1">
      <alignment wrapText="1"/>
    </xf>
    <xf numFmtId="0" fontId="3" fillId="0" borderId="3" xfId="0" applyFont="1" applyBorder="1" applyAlignment="1">
      <alignment horizontal="center"/>
    </xf>
    <xf numFmtId="0" fontId="3" fillId="0" borderId="3" xfId="0" applyFont="1" applyBorder="1" applyAlignment="1">
      <alignment horizontal="center" wrapText="1"/>
    </xf>
    <xf numFmtId="0" fontId="3" fillId="0" borderId="3" xfId="0" applyFont="1" applyBorder="1"/>
    <xf numFmtId="0" fontId="3" fillId="2" borderId="3" xfId="0" applyFont="1" applyFill="1" applyBorder="1" applyAlignment="1">
      <alignment horizontal="center"/>
    </xf>
    <xf numFmtId="0" fontId="5" fillId="0" borderId="3" xfId="0" applyFont="1" applyBorder="1" applyAlignment="1">
      <alignment horizontal="center" wrapText="1"/>
    </xf>
    <xf numFmtId="0" fontId="3" fillId="0" borderId="5" xfId="0" applyFont="1" applyBorder="1" applyAlignment="1"/>
    <xf numFmtId="0" fontId="4" fillId="2" borderId="5" xfId="0" applyFont="1" applyFill="1" applyBorder="1" applyAlignment="1"/>
    <xf numFmtId="43" fontId="3" fillId="2" borderId="3" xfId="0" applyNumberFormat="1" applyFont="1" applyFill="1" applyBorder="1" applyAlignment="1"/>
    <xf numFmtId="0" fontId="3" fillId="0" borderId="0" xfId="0" applyFont="1" applyBorder="1" applyAlignment="1"/>
    <xf numFmtId="0" fontId="4" fillId="0" borderId="5" xfId="0" applyFont="1" applyBorder="1" applyAlignment="1"/>
    <xf numFmtId="0" fontId="4" fillId="0" borderId="0" xfId="0" applyFont="1" applyBorder="1" applyAlignment="1"/>
    <xf numFmtId="0" fontId="4" fillId="0" borderId="0" xfId="0" applyFont="1" applyBorder="1" applyAlignment="1">
      <alignment horizontal="left"/>
    </xf>
    <xf numFmtId="0" fontId="7" fillId="0" borderId="0" xfId="0" applyFont="1" applyBorder="1" applyAlignment="1">
      <alignment horizontal="center"/>
    </xf>
    <xf numFmtId="0" fontId="4" fillId="3" borderId="3" xfId="0" applyFont="1" applyFill="1" applyBorder="1" applyAlignment="1">
      <alignment horizontal="center"/>
    </xf>
    <xf numFmtId="0" fontId="4" fillId="6" borderId="3" xfId="0" applyFont="1" applyFill="1" applyBorder="1" applyAlignment="1">
      <alignment horizontal="center"/>
    </xf>
    <xf numFmtId="0" fontId="3" fillId="0" borderId="3" xfId="0" applyFont="1" applyBorder="1" applyAlignment="1">
      <alignment horizontal="left" wrapText="1"/>
    </xf>
    <xf numFmtId="0" fontId="3" fillId="0" borderId="3" xfId="0" applyFont="1" applyBorder="1" applyAlignment="1">
      <alignment horizontal="left"/>
    </xf>
    <xf numFmtId="0" fontId="3" fillId="0" borderId="11" xfId="0" applyFont="1" applyBorder="1" applyAlignment="1"/>
    <xf numFmtId="0" fontId="3" fillId="0" borderId="0" xfId="0" applyFont="1" applyBorder="1" applyAlignment="1">
      <alignment horizontal="left"/>
    </xf>
    <xf numFmtId="0" fontId="3" fillId="0" borderId="10" xfId="0" applyFont="1" applyBorder="1" applyAlignment="1"/>
    <xf numFmtId="0" fontId="4" fillId="0" borderId="0" xfId="0" applyFont="1" applyBorder="1" applyAlignment="1">
      <alignment wrapText="1"/>
    </xf>
    <xf numFmtId="0" fontId="4" fillId="0" borderId="0" xfId="0" applyFont="1" applyBorder="1" applyAlignment="1">
      <alignment horizontal="left" wrapText="1"/>
    </xf>
    <xf numFmtId="0" fontId="3" fillId="2" borderId="0" xfId="0" applyFont="1" applyFill="1" applyBorder="1"/>
    <xf numFmtId="0" fontId="4" fillId="0" borderId="0" xfId="0" applyFont="1" applyBorder="1" applyAlignment="1">
      <alignment horizontal="center" wrapText="1"/>
    </xf>
    <xf numFmtId="0" fontId="3" fillId="4" borderId="5" xfId="0" applyFont="1" applyFill="1" applyBorder="1" applyAlignment="1"/>
    <xf numFmtId="0" fontId="3" fillId="4" borderId="6" xfId="0" applyFont="1" applyFill="1" applyBorder="1" applyAlignment="1"/>
    <xf numFmtId="0" fontId="3" fillId="3" borderId="3" xfId="0" applyFont="1" applyFill="1" applyBorder="1"/>
    <xf numFmtId="0" fontId="4" fillId="2" borderId="0" xfId="0" applyFont="1" applyFill="1" applyBorder="1" applyAlignment="1"/>
    <xf numFmtId="0" fontId="6" fillId="2" borderId="0" xfId="0" applyFont="1" applyFill="1" applyBorder="1" applyAlignment="1"/>
    <xf numFmtId="43" fontId="5" fillId="2" borderId="10" xfId="1" applyFont="1" applyFill="1" applyBorder="1"/>
    <xf numFmtId="0" fontId="8" fillId="0" borderId="0" xfId="0" applyFont="1"/>
    <xf numFmtId="0" fontId="9" fillId="0" borderId="0" xfId="0" applyFont="1"/>
    <xf numFmtId="0" fontId="3" fillId="0" borderId="21" xfId="0" applyFont="1" applyBorder="1" applyAlignment="1">
      <alignment horizontal="center" wrapText="1"/>
    </xf>
    <xf numFmtId="0" fontId="3" fillId="0" borderId="19" xfId="0" applyFont="1" applyBorder="1" applyAlignment="1">
      <alignment horizontal="center"/>
    </xf>
    <xf numFmtId="0" fontId="3" fillId="0" borderId="24" xfId="0" applyFont="1" applyBorder="1"/>
    <xf numFmtId="43" fontId="3" fillId="2" borderId="10" xfId="1" applyFont="1" applyFill="1" applyBorder="1"/>
    <xf numFmtId="43" fontId="3" fillId="2" borderId="3" xfId="1" applyFont="1" applyFill="1" applyBorder="1"/>
    <xf numFmtId="43" fontId="4" fillId="2" borderId="3" xfId="1" applyFont="1" applyFill="1" applyBorder="1" applyAlignment="1"/>
    <xf numFmtId="43" fontId="3" fillId="2" borderId="3" xfId="0" applyNumberFormat="1" applyFont="1" applyFill="1" applyBorder="1"/>
    <xf numFmtId="43" fontId="4" fillId="2" borderId="3" xfId="0" applyNumberFormat="1" applyFont="1" applyFill="1" applyBorder="1" applyAlignment="1"/>
    <xf numFmtId="43" fontId="3" fillId="2" borderId="3" xfId="1" applyFont="1" applyFill="1" applyBorder="1" applyAlignment="1">
      <alignment horizontal="center"/>
    </xf>
    <xf numFmtId="43" fontId="3" fillId="2" borderId="11" xfId="0" applyNumberFormat="1" applyFont="1" applyFill="1" applyBorder="1" applyAlignment="1"/>
    <xf numFmtId="43" fontId="3" fillId="2" borderId="10" xfId="0" applyNumberFormat="1" applyFont="1" applyFill="1" applyBorder="1" applyAlignment="1"/>
    <xf numFmtId="43" fontId="4" fillId="2" borderId="16" xfId="0" applyNumberFormat="1" applyFont="1" applyFill="1" applyBorder="1" applyAlignment="1">
      <alignment wrapText="1"/>
    </xf>
    <xf numFmtId="43" fontId="5" fillId="2" borderId="3" xfId="1" applyFont="1" applyFill="1" applyBorder="1"/>
    <xf numFmtId="43" fontId="6" fillId="2" borderId="16" xfId="0" applyNumberFormat="1" applyFont="1" applyFill="1" applyBorder="1"/>
    <xf numFmtId="4" fontId="3" fillId="2" borderId="3" xfId="0" applyNumberFormat="1" applyFont="1" applyFill="1" applyBorder="1"/>
    <xf numFmtId="4" fontId="3" fillId="2" borderId="22" xfId="0" applyNumberFormat="1" applyFont="1" applyFill="1" applyBorder="1"/>
    <xf numFmtId="43" fontId="3" fillId="2" borderId="23" xfId="1" applyFont="1" applyFill="1" applyBorder="1"/>
    <xf numFmtId="43" fontId="3" fillId="2" borderId="25" xfId="1" applyFont="1" applyFill="1" applyBorder="1"/>
    <xf numFmtId="0" fontId="7" fillId="0" borderId="0" xfId="0" applyFont="1" applyBorder="1" applyAlignment="1">
      <alignment horizontal="center"/>
    </xf>
    <xf numFmtId="0" fontId="4" fillId="0" borderId="0" xfId="0" applyFont="1" applyBorder="1" applyAlignment="1">
      <alignment horizontal="center" wrapText="1"/>
    </xf>
    <xf numFmtId="0" fontId="3" fillId="4" borderId="5" xfId="0" applyFont="1" applyFill="1" applyBorder="1" applyAlignment="1">
      <alignment horizontal="left"/>
    </xf>
    <xf numFmtId="0" fontId="3" fillId="4" borderId="6" xfId="0" applyFont="1" applyFill="1" applyBorder="1" applyAlignment="1">
      <alignment horizontal="left"/>
    </xf>
    <xf numFmtId="43" fontId="3" fillId="5" borderId="3" xfId="1" applyFont="1" applyFill="1" applyBorder="1" applyProtection="1">
      <protection locked="0"/>
    </xf>
    <xf numFmtId="43" fontId="5" fillId="5" borderId="10" xfId="1" applyFont="1" applyFill="1" applyBorder="1" applyProtection="1">
      <protection locked="0"/>
    </xf>
    <xf numFmtId="43" fontId="3" fillId="5" borderId="3" xfId="1" applyFont="1" applyFill="1" applyBorder="1" applyAlignment="1" applyProtection="1">
      <alignment horizontal="center"/>
      <protection locked="0"/>
    </xf>
    <xf numFmtId="0" fontId="4" fillId="3" borderId="12" xfId="0" applyFont="1" applyFill="1" applyBorder="1" applyAlignment="1">
      <alignment wrapText="1"/>
    </xf>
    <xf numFmtId="0" fontId="4" fillId="6" borderId="3" xfId="0" applyFont="1" applyFill="1" applyBorder="1" applyAlignment="1">
      <alignment horizontal="center" wrapText="1"/>
    </xf>
    <xf numFmtId="0" fontId="4" fillId="0" borderId="0" xfId="0" applyFont="1" applyBorder="1" applyAlignment="1">
      <alignment horizontal="center" wrapText="1"/>
    </xf>
    <xf numFmtId="0" fontId="7" fillId="0" borderId="0" xfId="0" applyFont="1" applyBorder="1" applyAlignment="1">
      <alignment horizontal="center"/>
    </xf>
    <xf numFmtId="0" fontId="4" fillId="0" borderId="0" xfId="0" applyFont="1" applyBorder="1" applyAlignment="1">
      <alignment horizontal="center" wrapText="1"/>
    </xf>
    <xf numFmtId="0" fontId="11" fillId="0" borderId="0" xfId="0" applyFont="1" applyAlignment="1">
      <alignment vertical="center"/>
    </xf>
    <xf numFmtId="0" fontId="13" fillId="0" borderId="0" xfId="0" applyFont="1" applyAlignment="1">
      <alignment vertical="center"/>
    </xf>
    <xf numFmtId="0" fontId="9" fillId="8" borderId="0" xfId="0" applyFont="1" applyFill="1"/>
    <xf numFmtId="0" fontId="2" fillId="5" borderId="33" xfId="0" applyFont="1" applyFill="1" applyBorder="1" applyAlignment="1" applyProtection="1">
      <alignment horizontal="center"/>
      <protection locked="0"/>
    </xf>
    <xf numFmtId="0" fontId="3" fillId="0" borderId="6" xfId="0" applyFont="1" applyBorder="1" applyAlignment="1">
      <alignment horizontal="center"/>
    </xf>
    <xf numFmtId="0" fontId="3" fillId="0" borderId="7" xfId="0" applyFont="1" applyBorder="1" applyAlignment="1">
      <alignment horizontal="center"/>
    </xf>
    <xf numFmtId="0" fontId="3" fillId="0" borderId="5"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center"/>
    </xf>
    <xf numFmtId="0" fontId="3" fillId="0" borderId="18" xfId="0" applyFont="1" applyBorder="1" applyAlignment="1">
      <alignment horizontal="center"/>
    </xf>
    <xf numFmtId="0" fontId="7" fillId="0" borderId="0" xfId="0" applyFont="1" applyBorder="1" applyAlignment="1">
      <alignment horizontal="center"/>
    </xf>
    <xf numFmtId="0" fontId="3" fillId="0" borderId="5" xfId="0" applyFont="1" applyBorder="1" applyAlignment="1">
      <alignment horizontal="left"/>
    </xf>
    <xf numFmtId="0" fontId="3" fillId="0" borderId="6" xfId="0" applyFont="1" applyBorder="1" applyAlignment="1">
      <alignment horizontal="left"/>
    </xf>
    <xf numFmtId="0" fontId="3" fillId="0" borderId="7" xfId="0" applyFont="1" applyBorder="1" applyAlignment="1">
      <alignment horizontal="left"/>
    </xf>
    <xf numFmtId="9" fontId="4" fillId="7" borderId="5" xfId="2" applyFont="1" applyFill="1" applyBorder="1" applyAlignment="1" applyProtection="1">
      <alignment horizontal="right"/>
      <protection locked="0"/>
    </xf>
    <xf numFmtId="9" fontId="4" fillId="7" borderId="7" xfId="2" applyFont="1" applyFill="1" applyBorder="1" applyAlignment="1" applyProtection="1">
      <alignment horizontal="right"/>
      <protection locked="0"/>
    </xf>
    <xf numFmtId="0" fontId="3" fillId="0" borderId="15" xfId="0" applyFont="1" applyBorder="1" applyAlignment="1">
      <alignment horizontal="left"/>
    </xf>
    <xf numFmtId="0" fontId="3" fillId="0" borderId="17" xfId="0" applyFont="1" applyBorder="1" applyAlignment="1">
      <alignment horizontal="left"/>
    </xf>
    <xf numFmtId="0" fontId="3" fillId="0" borderId="9" xfId="0" applyFont="1" applyBorder="1" applyAlignment="1">
      <alignment horizontal="left"/>
    </xf>
    <xf numFmtId="0" fontId="3" fillId="0" borderId="13" xfId="0" applyFont="1" applyBorder="1" applyAlignment="1">
      <alignment horizontal="left"/>
    </xf>
    <xf numFmtId="0" fontId="4" fillId="0" borderId="1" xfId="0" applyFont="1" applyBorder="1" applyAlignment="1">
      <alignment horizontal="center" wrapText="1"/>
    </xf>
    <xf numFmtId="0" fontId="4" fillId="0" borderId="2" xfId="0" applyFont="1" applyBorder="1" applyAlignment="1">
      <alignment horizontal="center" wrapText="1"/>
    </xf>
    <xf numFmtId="0" fontId="4" fillId="0" borderId="18" xfId="0" applyFont="1" applyBorder="1" applyAlignment="1">
      <alignment horizontal="center" wrapText="1"/>
    </xf>
    <xf numFmtId="0" fontId="4" fillId="0" borderId="0" xfId="0" applyFont="1" applyBorder="1" applyAlignment="1">
      <alignment horizontal="center" wrapText="1"/>
    </xf>
    <xf numFmtId="9" fontId="4" fillId="5" borderId="5" xfId="0" applyNumberFormat="1" applyFont="1" applyFill="1" applyBorder="1" applyAlignment="1" applyProtection="1">
      <alignment horizontal="right"/>
      <protection locked="0"/>
    </xf>
    <xf numFmtId="9" fontId="4" fillId="5" borderId="7" xfId="0" applyNumberFormat="1" applyFont="1" applyFill="1" applyBorder="1" applyAlignment="1" applyProtection="1">
      <alignment horizontal="right"/>
      <protection locked="0"/>
    </xf>
    <xf numFmtId="9" fontId="4" fillId="5" borderId="5" xfId="2" applyFont="1" applyFill="1" applyBorder="1" applyAlignment="1" applyProtection="1">
      <alignment horizontal="right"/>
      <protection locked="0"/>
    </xf>
    <xf numFmtId="9" fontId="4" fillId="5" borderId="7" xfId="2" applyFont="1" applyFill="1" applyBorder="1" applyAlignment="1" applyProtection="1">
      <alignment horizontal="right"/>
      <protection locked="0"/>
    </xf>
    <xf numFmtId="0" fontId="3" fillId="2" borderId="5" xfId="0" applyFont="1" applyFill="1" applyBorder="1" applyAlignment="1">
      <alignment horizontal="left"/>
    </xf>
    <xf numFmtId="0" fontId="3" fillId="2" borderId="6" xfId="0" applyFont="1" applyFill="1" applyBorder="1" applyAlignment="1">
      <alignment horizontal="left"/>
    </xf>
    <xf numFmtId="0" fontId="3" fillId="2" borderId="7" xfId="0" applyFont="1" applyFill="1" applyBorder="1" applyAlignment="1">
      <alignment horizontal="left"/>
    </xf>
    <xf numFmtId="9" fontId="4" fillId="5" borderId="5" xfId="0" applyNumberFormat="1" applyFont="1" applyFill="1" applyBorder="1" applyAlignment="1" applyProtection="1">
      <alignment horizontal="right" indent="1"/>
      <protection locked="0"/>
    </xf>
    <xf numFmtId="9" fontId="4" fillId="5" borderId="7" xfId="0" applyNumberFormat="1" applyFont="1" applyFill="1" applyBorder="1" applyAlignment="1" applyProtection="1">
      <alignment horizontal="right" indent="1"/>
      <protection locked="0"/>
    </xf>
    <xf numFmtId="9" fontId="6" fillId="5" borderId="5" xfId="0" applyNumberFormat="1" applyFont="1" applyFill="1" applyBorder="1" applyAlignment="1" applyProtection="1">
      <alignment horizontal="right"/>
      <protection locked="0"/>
    </xf>
    <xf numFmtId="9" fontId="6" fillId="5" borderId="6" xfId="0" applyNumberFormat="1" applyFont="1" applyFill="1" applyBorder="1" applyAlignment="1" applyProtection="1">
      <alignment horizontal="right"/>
      <protection locked="0"/>
    </xf>
    <xf numFmtId="9" fontId="6" fillId="5" borderId="7" xfId="0" applyNumberFormat="1" applyFont="1" applyFill="1" applyBorder="1" applyAlignment="1" applyProtection="1">
      <alignment horizontal="right"/>
      <protection locked="0"/>
    </xf>
    <xf numFmtId="0" fontId="4" fillId="0" borderId="0" xfId="0" applyFont="1" applyBorder="1" applyAlignment="1">
      <alignment horizontal="center"/>
    </xf>
    <xf numFmtId="0" fontId="3" fillId="0" borderId="26" xfId="0" applyFont="1" applyBorder="1" applyAlignment="1">
      <alignment horizontal="center"/>
    </xf>
    <xf numFmtId="0" fontId="3" fillId="0" borderId="27" xfId="0" applyFont="1" applyBorder="1" applyAlignment="1">
      <alignment horizontal="center"/>
    </xf>
    <xf numFmtId="0" fontId="3" fillId="0" borderId="0" xfId="0" applyFont="1" applyAlignment="1">
      <alignment horizontal="left"/>
    </xf>
    <xf numFmtId="0" fontId="4" fillId="3" borderId="5" xfId="0" applyFont="1" applyFill="1" applyBorder="1" applyAlignment="1">
      <alignment horizontal="center" wrapText="1"/>
    </xf>
    <xf numFmtId="0" fontId="4" fillId="3" borderId="6" xfId="0" applyFont="1" applyFill="1" applyBorder="1" applyAlignment="1">
      <alignment horizontal="center" wrapText="1"/>
    </xf>
    <xf numFmtId="0" fontId="4" fillId="3" borderId="7" xfId="0" applyFont="1" applyFill="1" applyBorder="1" applyAlignment="1">
      <alignment horizontal="center" wrapText="1"/>
    </xf>
    <xf numFmtId="0" fontId="4" fillId="0" borderId="4" xfId="0" applyFont="1" applyBorder="1" applyAlignment="1">
      <alignment horizontal="center"/>
    </xf>
    <xf numFmtId="0" fontId="4" fillId="0" borderId="14" xfId="0" applyFont="1" applyBorder="1" applyAlignment="1">
      <alignment horizontal="center"/>
    </xf>
    <xf numFmtId="9" fontId="6" fillId="5" borderId="5" xfId="0" applyNumberFormat="1" applyFont="1" applyFill="1" applyBorder="1" applyAlignment="1" applyProtection="1">
      <protection locked="0"/>
    </xf>
    <xf numFmtId="9" fontId="6" fillId="5" borderId="6" xfId="0" applyNumberFormat="1" applyFont="1" applyFill="1" applyBorder="1" applyAlignment="1" applyProtection="1">
      <protection locked="0"/>
    </xf>
    <xf numFmtId="9" fontId="6" fillId="5" borderId="7" xfId="0" applyNumberFormat="1" applyFont="1" applyFill="1" applyBorder="1" applyAlignment="1" applyProtection="1">
      <protection locked="0"/>
    </xf>
    <xf numFmtId="0" fontId="3" fillId="2" borderId="0" xfId="0" applyFont="1" applyFill="1" applyBorder="1" applyAlignment="1">
      <alignment horizontal="center"/>
    </xf>
    <xf numFmtId="0" fontId="3" fillId="0" borderId="8" xfId="0" applyFont="1" applyBorder="1" applyAlignment="1">
      <alignment horizontal="left"/>
    </xf>
    <xf numFmtId="0" fontId="3" fillId="0" borderId="1" xfId="0" applyFont="1" applyBorder="1" applyAlignment="1">
      <alignment horizontal="left"/>
    </xf>
    <xf numFmtId="0" fontId="3" fillId="0" borderId="2" xfId="0" applyFont="1" applyBorder="1" applyAlignment="1">
      <alignment horizontal="left"/>
    </xf>
    <xf numFmtId="0" fontId="3" fillId="0" borderId="18" xfId="0" applyFont="1" applyBorder="1" applyAlignment="1">
      <alignment horizontal="left"/>
    </xf>
    <xf numFmtId="0" fontId="4" fillId="0" borderId="1" xfId="0" applyFont="1" applyBorder="1" applyAlignment="1">
      <alignment horizontal="center"/>
    </xf>
    <xf numFmtId="0" fontId="4" fillId="0" borderId="2" xfId="0" applyFont="1" applyBorder="1" applyAlignment="1">
      <alignment horizontal="center"/>
    </xf>
    <xf numFmtId="0" fontId="4" fillId="0" borderId="4" xfId="0" applyFont="1" applyBorder="1" applyAlignment="1">
      <alignment horizontal="center" wrapText="1"/>
    </xf>
    <xf numFmtId="0" fontId="4" fillId="0" borderId="28" xfId="0" applyFont="1" applyBorder="1" applyAlignment="1">
      <alignment horizontal="center" wrapText="1"/>
    </xf>
    <xf numFmtId="0" fontId="4" fillId="0" borderId="29" xfId="0" applyFont="1" applyBorder="1" applyAlignment="1">
      <alignment horizontal="center" wrapText="1"/>
    </xf>
    <xf numFmtId="0" fontId="4" fillId="0" borderId="30" xfId="0" applyFont="1" applyBorder="1" applyAlignment="1">
      <alignment horizontal="center" wrapText="1"/>
    </xf>
    <xf numFmtId="0" fontId="4" fillId="0" borderId="31" xfId="0" applyFont="1" applyBorder="1" applyAlignment="1">
      <alignment horizontal="center" wrapText="1"/>
    </xf>
    <xf numFmtId="0" fontId="4" fillId="0" borderId="32" xfId="0" applyFont="1" applyBorder="1" applyAlignment="1">
      <alignment horizontal="center" wrapText="1"/>
    </xf>
    <xf numFmtId="0" fontId="3" fillId="8" borderId="0" xfId="0" applyFont="1" applyFill="1" applyAlignment="1" applyProtection="1">
      <alignment horizontal="center"/>
      <protection locked="0"/>
    </xf>
  </cellXfs>
  <cellStyles count="3">
    <cellStyle name="Comma" xfId="1" builtinId="3"/>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98"/>
  <sheetViews>
    <sheetView tabSelected="1" zoomScale="75" zoomScaleNormal="75" workbookViewId="0">
      <selection activeCell="J18" sqref="J18"/>
    </sheetView>
  </sheetViews>
  <sheetFormatPr defaultColWidth="9.140625" defaultRowHeight="14.25" x14ac:dyDescent="0.2"/>
  <cols>
    <col min="1" max="1" width="62.7109375" style="2" customWidth="1"/>
    <col min="2" max="2" width="11" style="2" customWidth="1"/>
    <col min="3" max="3" width="21.5703125" style="2" customWidth="1"/>
    <col min="4" max="4" width="17" style="2" customWidth="1"/>
    <col min="5" max="5" width="28.140625" style="2" customWidth="1"/>
    <col min="6" max="6" width="15.5703125" style="2" customWidth="1"/>
    <col min="7" max="7" width="19.5703125" style="2" customWidth="1"/>
    <col min="8" max="8" width="7.28515625" style="2" customWidth="1"/>
    <col min="9" max="10" width="13.5703125" style="2" customWidth="1"/>
    <col min="11" max="11" width="16.5703125" style="2" customWidth="1"/>
    <col min="12" max="16384" width="9.140625" style="2"/>
  </cols>
  <sheetData>
    <row r="1" spans="1:11" ht="23.25" x14ac:dyDescent="0.35">
      <c r="A1" s="117" t="s">
        <v>137</v>
      </c>
      <c r="B1" s="117"/>
      <c r="C1" s="117"/>
      <c r="D1" s="117"/>
      <c r="E1" s="117"/>
      <c r="F1" s="117"/>
      <c r="G1" s="117"/>
      <c r="H1" s="1"/>
      <c r="I1" s="1"/>
      <c r="J1" s="1"/>
    </row>
    <row r="2" spans="1:11" ht="24" thickBot="1" x14ac:dyDescent="0.4">
      <c r="A2" s="46" t="s">
        <v>57</v>
      </c>
      <c r="B2" s="46"/>
      <c r="C2" s="46"/>
      <c r="D2" s="46"/>
      <c r="E2" s="46"/>
      <c r="F2" s="46" t="s">
        <v>58</v>
      </c>
      <c r="G2" s="46"/>
      <c r="H2" s="81"/>
      <c r="I2" s="81"/>
      <c r="J2" s="81"/>
      <c r="K2" s="81"/>
    </row>
    <row r="3" spans="1:11" ht="15" x14ac:dyDescent="0.25">
      <c r="A3" s="121" t="s">
        <v>169</v>
      </c>
      <c r="B3" s="122"/>
      <c r="C3" s="122"/>
      <c r="D3" s="122"/>
      <c r="E3" s="122"/>
      <c r="F3" s="122"/>
      <c r="G3" s="122"/>
      <c r="H3" s="122"/>
      <c r="I3" s="122"/>
      <c r="J3" s="122"/>
      <c r="K3" s="122"/>
    </row>
    <row r="4" spans="1:11" ht="30" x14ac:dyDescent="0.25">
      <c r="A4" s="3" t="s">
        <v>14</v>
      </c>
      <c r="B4" s="4" t="s">
        <v>63</v>
      </c>
      <c r="C4" s="4" t="s">
        <v>74</v>
      </c>
      <c r="D4" s="4" t="s">
        <v>64</v>
      </c>
      <c r="E4" s="118" t="s">
        <v>108</v>
      </c>
      <c r="F4" s="119"/>
      <c r="G4" s="119"/>
      <c r="H4" s="119"/>
      <c r="I4" s="119"/>
      <c r="J4" s="120"/>
      <c r="K4" s="4" t="s">
        <v>75</v>
      </c>
    </row>
    <row r="5" spans="1:11" ht="32.25" customHeight="1" x14ac:dyDescent="0.2">
      <c r="A5" s="5" t="s">
        <v>88</v>
      </c>
      <c r="B5" s="5">
        <v>2</v>
      </c>
      <c r="C5" s="71">
        <v>0</v>
      </c>
      <c r="D5" s="51">
        <f>C5*B5</f>
        <v>0</v>
      </c>
      <c r="E5" s="7"/>
      <c r="F5" s="45">
        <v>0</v>
      </c>
      <c r="G5" s="6">
        <f>F5*E5</f>
        <v>0</v>
      </c>
      <c r="H5" s="7"/>
      <c r="I5" s="45">
        <v>0</v>
      </c>
      <c r="J5" s="6">
        <f>I5*H5</f>
        <v>0</v>
      </c>
      <c r="K5" s="51">
        <f>D5*12</f>
        <v>0</v>
      </c>
    </row>
    <row r="6" spans="1:11" x14ac:dyDescent="0.2">
      <c r="A6" s="89" t="s">
        <v>69</v>
      </c>
      <c r="B6" s="91"/>
      <c r="C6" s="8"/>
      <c r="D6" s="9"/>
      <c r="E6" s="9"/>
      <c r="F6" s="9"/>
      <c r="G6" s="9"/>
      <c r="H6" s="9"/>
      <c r="I6" s="9"/>
      <c r="J6" s="9"/>
      <c r="K6" s="52">
        <f>K5</f>
        <v>0</v>
      </c>
    </row>
    <row r="7" spans="1:11" ht="15" x14ac:dyDescent="0.25">
      <c r="A7" s="89" t="s">
        <v>83</v>
      </c>
      <c r="B7" s="91"/>
      <c r="C7" s="123">
        <v>0</v>
      </c>
      <c r="D7" s="124"/>
      <c r="E7" s="124"/>
      <c r="F7" s="124"/>
      <c r="G7" s="124"/>
      <c r="H7" s="124"/>
      <c r="I7" s="124"/>
      <c r="J7" s="124"/>
      <c r="K7" s="125"/>
    </row>
    <row r="8" spans="1:11" x14ac:dyDescent="0.2">
      <c r="A8" s="89" t="s">
        <v>70</v>
      </c>
      <c r="B8" s="91"/>
      <c r="C8" s="10"/>
      <c r="D8" s="11"/>
      <c r="E8" s="11"/>
      <c r="F8" s="9"/>
      <c r="G8" s="9"/>
      <c r="H8" s="9"/>
      <c r="I8" s="9"/>
      <c r="J8" s="9"/>
      <c r="K8" s="52">
        <f>K6*C7+K6</f>
        <v>0</v>
      </c>
    </row>
    <row r="9" spans="1:11" ht="15" x14ac:dyDescent="0.25">
      <c r="A9" s="89" t="s">
        <v>80</v>
      </c>
      <c r="B9" s="91"/>
      <c r="C9" s="111">
        <v>0</v>
      </c>
      <c r="D9" s="112"/>
      <c r="E9" s="112"/>
      <c r="F9" s="112"/>
      <c r="G9" s="112"/>
      <c r="H9" s="112"/>
      <c r="I9" s="112"/>
      <c r="J9" s="112"/>
      <c r="K9" s="113"/>
    </row>
    <row r="10" spans="1:11" x14ac:dyDescent="0.2">
      <c r="A10" s="89" t="s">
        <v>71</v>
      </c>
      <c r="B10" s="91"/>
      <c r="C10" s="10"/>
      <c r="D10" s="11"/>
      <c r="E10" s="11"/>
      <c r="F10" s="9"/>
      <c r="G10" s="9"/>
      <c r="H10" s="9"/>
      <c r="I10" s="9"/>
      <c r="J10" s="9"/>
      <c r="K10" s="52">
        <f>K8*C9+K8</f>
        <v>0</v>
      </c>
    </row>
    <row r="11" spans="1:11" ht="15" x14ac:dyDescent="0.25">
      <c r="A11" s="89" t="s">
        <v>82</v>
      </c>
      <c r="B11" s="91"/>
      <c r="C11" s="111">
        <v>0</v>
      </c>
      <c r="D11" s="112"/>
      <c r="E11" s="112"/>
      <c r="F11" s="112"/>
      <c r="G11" s="112"/>
      <c r="H11" s="112"/>
      <c r="I11" s="112"/>
      <c r="J11" s="112"/>
      <c r="K11" s="113"/>
    </row>
    <row r="12" spans="1:11" x14ac:dyDescent="0.2">
      <c r="A12" s="89" t="s">
        <v>72</v>
      </c>
      <c r="B12" s="91"/>
      <c r="C12" s="10"/>
      <c r="D12" s="11"/>
      <c r="E12" s="11"/>
      <c r="F12" s="9"/>
      <c r="G12" s="9"/>
      <c r="H12" s="9"/>
      <c r="I12" s="9"/>
      <c r="J12" s="9"/>
      <c r="K12" s="52">
        <f>K10*C11+K10</f>
        <v>0</v>
      </c>
    </row>
    <row r="13" spans="1:11" ht="15" x14ac:dyDescent="0.25">
      <c r="A13" s="89" t="s">
        <v>81</v>
      </c>
      <c r="B13" s="91"/>
      <c r="C13" s="111">
        <v>0</v>
      </c>
      <c r="D13" s="112"/>
      <c r="E13" s="112"/>
      <c r="F13" s="112"/>
      <c r="G13" s="112"/>
      <c r="H13" s="112"/>
      <c r="I13" s="112"/>
      <c r="J13" s="112"/>
      <c r="K13" s="113"/>
    </row>
    <row r="14" spans="1:11" x14ac:dyDescent="0.2">
      <c r="A14" s="89" t="s">
        <v>73</v>
      </c>
      <c r="B14" s="91"/>
      <c r="C14" s="8"/>
      <c r="D14" s="9"/>
      <c r="E14" s="9"/>
      <c r="F14" s="9"/>
      <c r="G14" s="9"/>
      <c r="H14" s="9"/>
      <c r="I14" s="9"/>
      <c r="J14" s="9"/>
      <c r="K14" s="52">
        <f>K12*C13+K12</f>
        <v>0</v>
      </c>
    </row>
    <row r="15" spans="1:11" ht="15" x14ac:dyDescent="0.25">
      <c r="A15" s="12" t="s">
        <v>122</v>
      </c>
      <c r="B15" s="12"/>
      <c r="C15" s="9"/>
      <c r="D15" s="9"/>
      <c r="E15" s="9"/>
      <c r="F15" s="12"/>
      <c r="G15" s="12"/>
      <c r="H15" s="12"/>
      <c r="I15" s="12"/>
      <c r="J15" s="12"/>
      <c r="K15" s="53">
        <f>K6+K8+K10+K12+K14</f>
        <v>0</v>
      </c>
    </row>
    <row r="16" spans="1:11" ht="15" x14ac:dyDescent="0.25">
      <c r="A16" s="114"/>
      <c r="B16" s="114"/>
      <c r="C16" s="114"/>
      <c r="D16" s="114"/>
      <c r="E16" s="114"/>
      <c r="F16" s="114"/>
      <c r="G16" s="114"/>
      <c r="H16" s="114"/>
      <c r="I16" s="114"/>
      <c r="J16" s="114"/>
      <c r="K16" s="114"/>
    </row>
    <row r="17" spans="1:11" x14ac:dyDescent="0.2">
      <c r="A17" s="88" t="s">
        <v>0</v>
      </c>
      <c r="B17" s="88"/>
      <c r="C17" s="88"/>
      <c r="D17" s="88"/>
      <c r="E17" s="88"/>
      <c r="F17" s="88"/>
      <c r="G17" s="88"/>
      <c r="H17" s="88"/>
      <c r="I17" s="88"/>
      <c r="J17" s="88"/>
      <c r="K17" s="88"/>
    </row>
    <row r="18" spans="1:11" ht="30" x14ac:dyDescent="0.25">
      <c r="A18" s="13" t="s">
        <v>54</v>
      </c>
      <c r="B18" s="14" t="s">
        <v>20</v>
      </c>
      <c r="C18" s="14" t="s">
        <v>39</v>
      </c>
      <c r="D18" s="73" t="s">
        <v>114</v>
      </c>
      <c r="E18" s="3" t="s">
        <v>49</v>
      </c>
    </row>
    <row r="19" spans="1:11" x14ac:dyDescent="0.2">
      <c r="A19" s="15" t="s">
        <v>60</v>
      </c>
      <c r="B19" s="16">
        <v>0</v>
      </c>
      <c r="C19" s="16" t="s">
        <v>8</v>
      </c>
      <c r="D19" s="70"/>
      <c r="E19" s="52">
        <f>B19*D19*12</f>
        <v>0</v>
      </c>
    </row>
    <row r="20" spans="1:11" ht="28.5" x14ac:dyDescent="0.2">
      <c r="A20" s="15" t="s">
        <v>1</v>
      </c>
      <c r="B20" s="16">
        <v>0</v>
      </c>
      <c r="C20" s="17" t="s">
        <v>65</v>
      </c>
      <c r="D20" s="70"/>
      <c r="E20" s="52">
        <f t="shared" ref="E20:E28" si="0">B20*D20*12</f>
        <v>0</v>
      </c>
    </row>
    <row r="21" spans="1:11" x14ac:dyDescent="0.2">
      <c r="A21" s="15" t="s">
        <v>2</v>
      </c>
      <c r="B21" s="16">
        <v>1</v>
      </c>
      <c r="C21" s="16" t="s">
        <v>66</v>
      </c>
      <c r="D21" s="70">
        <v>0</v>
      </c>
      <c r="E21" s="52">
        <f t="shared" si="0"/>
        <v>0</v>
      </c>
    </row>
    <row r="22" spans="1:11" x14ac:dyDescent="0.2">
      <c r="A22" s="15" t="s">
        <v>47</v>
      </c>
      <c r="B22" s="16">
        <v>1</v>
      </c>
      <c r="C22" s="16" t="s">
        <v>48</v>
      </c>
      <c r="D22" s="70">
        <v>0</v>
      </c>
      <c r="E22" s="52">
        <f t="shared" si="0"/>
        <v>0</v>
      </c>
    </row>
    <row r="23" spans="1:11" x14ac:dyDescent="0.2">
      <c r="A23" s="15" t="s">
        <v>55</v>
      </c>
      <c r="B23" s="16">
        <v>0</v>
      </c>
      <c r="C23" s="16" t="s">
        <v>10</v>
      </c>
      <c r="D23" s="70">
        <v>0</v>
      </c>
      <c r="E23" s="52">
        <f>B23*D23</f>
        <v>0</v>
      </c>
    </row>
    <row r="24" spans="1:11" ht="28.5" x14ac:dyDescent="0.2">
      <c r="A24" s="15" t="s">
        <v>3</v>
      </c>
      <c r="B24" s="16">
        <v>0</v>
      </c>
      <c r="C24" s="17" t="s">
        <v>101</v>
      </c>
      <c r="D24" s="70">
        <v>0</v>
      </c>
      <c r="E24" s="52">
        <f t="shared" si="0"/>
        <v>0</v>
      </c>
    </row>
    <row r="25" spans="1:11" ht="28.5" x14ac:dyDescent="0.2">
      <c r="A25" s="15" t="s">
        <v>4</v>
      </c>
      <c r="B25" s="16">
        <v>0</v>
      </c>
      <c r="C25" s="17" t="s">
        <v>101</v>
      </c>
      <c r="D25" s="70">
        <v>0</v>
      </c>
      <c r="E25" s="52">
        <f t="shared" si="0"/>
        <v>0</v>
      </c>
    </row>
    <row r="26" spans="1:11" ht="28.5" x14ac:dyDescent="0.2">
      <c r="A26" s="18" t="s">
        <v>5</v>
      </c>
      <c r="B26" s="19">
        <v>0</v>
      </c>
      <c r="C26" s="17" t="s">
        <v>65</v>
      </c>
      <c r="D26" s="70">
        <v>0</v>
      </c>
      <c r="E26" s="52">
        <f t="shared" si="0"/>
        <v>0</v>
      </c>
    </row>
    <row r="27" spans="1:11" x14ac:dyDescent="0.2">
      <c r="A27" s="18" t="s">
        <v>6</v>
      </c>
      <c r="B27" s="19">
        <v>0</v>
      </c>
      <c r="C27" s="17" t="s">
        <v>66</v>
      </c>
      <c r="D27" s="70">
        <v>0</v>
      </c>
      <c r="E27" s="52">
        <f t="shared" si="0"/>
        <v>0</v>
      </c>
    </row>
    <row r="28" spans="1:11" x14ac:dyDescent="0.2">
      <c r="A28" s="18" t="s">
        <v>56</v>
      </c>
      <c r="B28" s="16">
        <v>0</v>
      </c>
      <c r="C28" s="16" t="s">
        <v>9</v>
      </c>
      <c r="D28" s="70">
        <v>0</v>
      </c>
      <c r="E28" s="52">
        <f t="shared" si="0"/>
        <v>0</v>
      </c>
    </row>
    <row r="29" spans="1:11" x14ac:dyDescent="0.2">
      <c r="A29" s="18" t="s">
        <v>102</v>
      </c>
      <c r="B29" s="16">
        <v>0</v>
      </c>
      <c r="C29" s="16" t="s">
        <v>10</v>
      </c>
      <c r="D29" s="70">
        <v>0</v>
      </c>
      <c r="E29" s="52">
        <f>B29*D29</f>
        <v>0</v>
      </c>
    </row>
    <row r="30" spans="1:11" ht="19.5" customHeight="1" x14ac:dyDescent="0.2">
      <c r="A30" s="18" t="s">
        <v>7</v>
      </c>
      <c r="B30" s="16">
        <v>0</v>
      </c>
      <c r="C30" s="17" t="s">
        <v>38</v>
      </c>
      <c r="D30" s="70">
        <v>0</v>
      </c>
      <c r="E30" s="52">
        <f>B30*D30*24</f>
        <v>0</v>
      </c>
    </row>
    <row r="31" spans="1:11" ht="28.5" x14ac:dyDescent="0.2">
      <c r="A31" s="18" t="s">
        <v>103</v>
      </c>
      <c r="B31" s="16">
        <v>188</v>
      </c>
      <c r="C31" s="20" t="s">
        <v>89</v>
      </c>
      <c r="D31" s="70">
        <v>0</v>
      </c>
      <c r="E31" s="52">
        <f>B31*D31</f>
        <v>0</v>
      </c>
    </row>
    <row r="32" spans="1:11" x14ac:dyDescent="0.2">
      <c r="A32" s="18" t="s">
        <v>107</v>
      </c>
      <c r="B32" s="16">
        <v>50</v>
      </c>
      <c r="C32" s="16" t="s">
        <v>27</v>
      </c>
      <c r="D32" s="70">
        <v>0</v>
      </c>
      <c r="E32" s="52">
        <f>B32*D32</f>
        <v>0</v>
      </c>
    </row>
    <row r="33" spans="1:10" x14ac:dyDescent="0.2">
      <c r="A33" s="89" t="s">
        <v>68</v>
      </c>
      <c r="B33" s="90"/>
      <c r="C33" s="91"/>
      <c r="D33" s="21"/>
      <c r="E33" s="54">
        <f>SUM(E19:E32)</f>
        <v>0</v>
      </c>
    </row>
    <row r="34" spans="1:10" ht="15" x14ac:dyDescent="0.25">
      <c r="A34" s="89" t="s">
        <v>84</v>
      </c>
      <c r="B34" s="90"/>
      <c r="C34" s="91"/>
      <c r="D34" s="102">
        <v>0</v>
      </c>
      <c r="E34" s="103"/>
    </row>
    <row r="35" spans="1:10" ht="15" x14ac:dyDescent="0.25">
      <c r="A35" s="106" t="s">
        <v>15</v>
      </c>
      <c r="B35" s="107"/>
      <c r="C35" s="108"/>
      <c r="D35" s="22"/>
      <c r="E35" s="23">
        <f>E33*D34+E33</f>
        <v>0</v>
      </c>
      <c r="F35" s="24"/>
      <c r="G35" s="24"/>
      <c r="H35" s="24"/>
    </row>
    <row r="36" spans="1:10" ht="15" x14ac:dyDescent="0.25">
      <c r="A36" s="89" t="s">
        <v>87</v>
      </c>
      <c r="B36" s="90"/>
      <c r="C36" s="91"/>
      <c r="D36" s="109">
        <v>0</v>
      </c>
      <c r="E36" s="110"/>
      <c r="F36" s="24"/>
      <c r="G36" s="24"/>
      <c r="H36" s="24"/>
    </row>
    <row r="37" spans="1:10" ht="15" x14ac:dyDescent="0.25">
      <c r="A37" s="89" t="s">
        <v>16</v>
      </c>
      <c r="B37" s="90"/>
      <c r="C37" s="91"/>
      <c r="D37" s="22"/>
      <c r="E37" s="54">
        <f>E35*D36+E35</f>
        <v>0</v>
      </c>
      <c r="F37" s="24"/>
      <c r="G37" s="24"/>
      <c r="H37" s="24"/>
    </row>
    <row r="38" spans="1:10" ht="15" x14ac:dyDescent="0.25">
      <c r="A38" s="89" t="s">
        <v>86</v>
      </c>
      <c r="B38" s="90"/>
      <c r="C38" s="91"/>
      <c r="D38" s="102">
        <v>0</v>
      </c>
      <c r="E38" s="103"/>
      <c r="F38" s="24"/>
      <c r="G38" s="24"/>
      <c r="H38" s="24"/>
    </row>
    <row r="39" spans="1:10" ht="15" x14ac:dyDescent="0.25">
      <c r="A39" s="89" t="s">
        <v>17</v>
      </c>
      <c r="B39" s="90"/>
      <c r="C39" s="91"/>
      <c r="D39" s="22"/>
      <c r="E39" s="54">
        <f>E37*D38+E37</f>
        <v>0</v>
      </c>
      <c r="F39" s="24"/>
      <c r="G39" s="24"/>
      <c r="H39" s="24"/>
    </row>
    <row r="40" spans="1:10" ht="15" x14ac:dyDescent="0.25">
      <c r="A40" s="89" t="s">
        <v>85</v>
      </c>
      <c r="B40" s="90"/>
      <c r="C40" s="91"/>
      <c r="D40" s="102">
        <v>0</v>
      </c>
      <c r="E40" s="103"/>
      <c r="F40" s="24"/>
      <c r="G40" s="24"/>
      <c r="H40" s="24"/>
    </row>
    <row r="41" spans="1:10" x14ac:dyDescent="0.2">
      <c r="A41" s="89" t="s">
        <v>18</v>
      </c>
      <c r="B41" s="90"/>
      <c r="C41" s="91"/>
      <c r="D41" s="21"/>
      <c r="E41" s="23">
        <f>E39*D40+E39</f>
        <v>0</v>
      </c>
      <c r="F41" s="24"/>
      <c r="G41" s="24"/>
      <c r="H41" s="24"/>
    </row>
    <row r="42" spans="1:10" ht="15" x14ac:dyDescent="0.25">
      <c r="A42" s="12" t="s">
        <v>121</v>
      </c>
      <c r="B42" s="12"/>
      <c r="C42" s="12"/>
      <c r="D42" s="25"/>
      <c r="E42" s="55">
        <f>E33+E35+E37+E39+E41</f>
        <v>0</v>
      </c>
      <c r="F42" s="26"/>
      <c r="G42" s="26"/>
      <c r="H42" s="26"/>
      <c r="I42" s="27"/>
    </row>
    <row r="43" spans="1:10" ht="15" x14ac:dyDescent="0.25">
      <c r="A43" s="27"/>
      <c r="B43" s="27"/>
      <c r="C43" s="27"/>
      <c r="D43" s="27"/>
      <c r="E43" s="27"/>
      <c r="F43" s="27"/>
      <c r="G43" s="27"/>
      <c r="H43" s="27"/>
      <c r="I43" s="27"/>
      <c r="J43" s="27"/>
    </row>
    <row r="44" spans="1:10" x14ac:dyDescent="0.2">
      <c r="A44" s="88" t="s">
        <v>28</v>
      </c>
      <c r="B44" s="88"/>
      <c r="C44" s="88"/>
      <c r="D44" s="88"/>
      <c r="E44" s="88"/>
      <c r="F44" s="88"/>
      <c r="G44" s="66"/>
      <c r="H44" s="66"/>
    </row>
    <row r="45" spans="1:10" ht="30" x14ac:dyDescent="0.25">
      <c r="A45" s="29" t="s">
        <v>19</v>
      </c>
      <c r="B45" s="29" t="s">
        <v>20</v>
      </c>
      <c r="C45" s="30" t="s">
        <v>39</v>
      </c>
      <c r="D45" s="74" t="s">
        <v>115</v>
      </c>
      <c r="E45" s="30" t="s">
        <v>61</v>
      </c>
    </row>
    <row r="46" spans="1:10" x14ac:dyDescent="0.2">
      <c r="A46" s="31" t="s">
        <v>117</v>
      </c>
      <c r="B46" s="16">
        <v>1</v>
      </c>
      <c r="C46" s="16" t="s">
        <v>37</v>
      </c>
      <c r="D46" s="72">
        <v>0</v>
      </c>
      <c r="E46" s="56">
        <f>D46*B46</f>
        <v>0</v>
      </c>
    </row>
    <row r="47" spans="1:10" x14ac:dyDescent="0.2">
      <c r="A47" s="31" t="s">
        <v>172</v>
      </c>
      <c r="B47" s="16">
        <v>2</v>
      </c>
      <c r="C47" s="16" t="s">
        <v>40</v>
      </c>
      <c r="D47" s="72">
        <v>0</v>
      </c>
      <c r="E47" s="56">
        <f t="shared" ref="E47:E48" si="1">D47*B47*4</f>
        <v>0</v>
      </c>
    </row>
    <row r="48" spans="1:10" x14ac:dyDescent="0.2">
      <c r="A48" s="31" t="s">
        <v>22</v>
      </c>
      <c r="B48" s="16">
        <v>0</v>
      </c>
      <c r="C48" s="16" t="s">
        <v>40</v>
      </c>
      <c r="D48" s="72">
        <v>0</v>
      </c>
      <c r="E48" s="56">
        <f t="shared" si="1"/>
        <v>0</v>
      </c>
    </row>
    <row r="49" spans="1:5" x14ac:dyDescent="0.2">
      <c r="A49" s="32" t="s">
        <v>23</v>
      </c>
      <c r="B49" s="16">
        <v>1</v>
      </c>
      <c r="C49" s="16" t="s">
        <v>62</v>
      </c>
      <c r="D49" s="72">
        <v>0</v>
      </c>
      <c r="E49" s="56">
        <f>D49*B49</f>
        <v>0</v>
      </c>
    </row>
    <row r="50" spans="1:5" x14ac:dyDescent="0.2">
      <c r="A50" s="32" t="s">
        <v>25</v>
      </c>
      <c r="B50" s="16">
        <v>1</v>
      </c>
      <c r="C50" s="16" t="s">
        <v>37</v>
      </c>
      <c r="D50" s="72">
        <v>0</v>
      </c>
      <c r="E50" s="56">
        <f>D50*B50</f>
        <v>0</v>
      </c>
    </row>
    <row r="51" spans="1:5" x14ac:dyDescent="0.2">
      <c r="A51" s="32" t="s">
        <v>97</v>
      </c>
      <c r="B51" s="16">
        <v>1</v>
      </c>
      <c r="C51" s="16" t="s">
        <v>37</v>
      </c>
      <c r="D51" s="72">
        <v>0</v>
      </c>
      <c r="E51" s="56">
        <f t="shared" ref="E51:E53" si="2">D51*B51</f>
        <v>0</v>
      </c>
    </row>
    <row r="52" spans="1:5" x14ac:dyDescent="0.2">
      <c r="A52" s="32" t="s">
        <v>44</v>
      </c>
      <c r="B52" s="16">
        <v>1</v>
      </c>
      <c r="C52" s="16" t="s">
        <v>37</v>
      </c>
      <c r="D52" s="72">
        <v>0</v>
      </c>
      <c r="E52" s="56">
        <f t="shared" si="2"/>
        <v>0</v>
      </c>
    </row>
    <row r="53" spans="1:5" x14ac:dyDescent="0.2">
      <c r="A53" s="32" t="s">
        <v>24</v>
      </c>
      <c r="B53" s="16">
        <v>4</v>
      </c>
      <c r="C53" s="16" t="s">
        <v>37</v>
      </c>
      <c r="D53" s="72">
        <v>0</v>
      </c>
      <c r="E53" s="56">
        <f t="shared" si="2"/>
        <v>0</v>
      </c>
    </row>
    <row r="54" spans="1:5" x14ac:dyDescent="0.2">
      <c r="A54" s="32" t="s">
        <v>92</v>
      </c>
      <c r="B54" s="16">
        <v>1</v>
      </c>
      <c r="C54" s="16" t="s">
        <v>40</v>
      </c>
      <c r="D54" s="72">
        <v>0</v>
      </c>
      <c r="E54" s="56">
        <f>D54*B54*4</f>
        <v>0</v>
      </c>
    </row>
    <row r="55" spans="1:5" x14ac:dyDescent="0.2">
      <c r="A55" s="32" t="s">
        <v>91</v>
      </c>
      <c r="B55" s="16">
        <v>1</v>
      </c>
      <c r="C55" s="16" t="s">
        <v>46</v>
      </c>
      <c r="D55" s="72">
        <v>0</v>
      </c>
      <c r="E55" s="56">
        <f>D55*B55*2</f>
        <v>0</v>
      </c>
    </row>
    <row r="56" spans="1:5" x14ac:dyDescent="0.2">
      <c r="A56" s="32" t="s">
        <v>90</v>
      </c>
      <c r="B56" s="16">
        <v>0</v>
      </c>
      <c r="C56" s="16" t="s">
        <v>46</v>
      </c>
      <c r="D56" s="72">
        <v>0</v>
      </c>
      <c r="E56" s="56">
        <f>D56*B56*2</f>
        <v>0</v>
      </c>
    </row>
    <row r="57" spans="1:5" x14ac:dyDescent="0.2">
      <c r="A57" s="32" t="s">
        <v>43</v>
      </c>
      <c r="B57" s="16">
        <v>1</v>
      </c>
      <c r="C57" s="16" t="s">
        <v>40</v>
      </c>
      <c r="D57" s="72">
        <v>0</v>
      </c>
      <c r="E57" s="56">
        <f>D57*B57*4</f>
        <v>0</v>
      </c>
    </row>
    <row r="58" spans="1:5" x14ac:dyDescent="0.2">
      <c r="A58" s="32" t="s">
        <v>98</v>
      </c>
      <c r="B58" s="16">
        <v>1</v>
      </c>
      <c r="C58" s="16" t="s">
        <v>40</v>
      </c>
      <c r="D58" s="72">
        <v>0</v>
      </c>
      <c r="E58" s="56">
        <f>D58*B58*4</f>
        <v>0</v>
      </c>
    </row>
    <row r="59" spans="1:5" x14ac:dyDescent="0.2">
      <c r="A59" s="32" t="s">
        <v>93</v>
      </c>
      <c r="B59" s="16">
        <v>1</v>
      </c>
      <c r="C59" s="16" t="s">
        <v>40</v>
      </c>
      <c r="D59" s="72">
        <v>0</v>
      </c>
      <c r="E59" s="56">
        <f>D59*B59*4</f>
        <v>0</v>
      </c>
    </row>
    <row r="60" spans="1:5" x14ac:dyDescent="0.2">
      <c r="A60" s="32" t="s">
        <v>31</v>
      </c>
      <c r="B60" s="16">
        <v>2</v>
      </c>
      <c r="C60" s="16" t="s">
        <v>26</v>
      </c>
      <c r="D60" s="72">
        <v>0</v>
      </c>
      <c r="E60" s="56">
        <f>D60*B60*2</f>
        <v>0</v>
      </c>
    </row>
    <row r="61" spans="1:5" x14ac:dyDescent="0.2">
      <c r="A61" s="32" t="s">
        <v>53</v>
      </c>
      <c r="B61" s="16">
        <v>1</v>
      </c>
      <c r="C61" s="16" t="s">
        <v>26</v>
      </c>
      <c r="D61" s="72">
        <v>0</v>
      </c>
      <c r="E61" s="56">
        <f>D61*B61*2</f>
        <v>0</v>
      </c>
    </row>
    <row r="62" spans="1:5" x14ac:dyDescent="0.2">
      <c r="A62" s="32" t="s">
        <v>33</v>
      </c>
      <c r="B62" s="19">
        <v>0</v>
      </c>
      <c r="C62" s="16" t="s">
        <v>40</v>
      </c>
      <c r="D62" s="72">
        <v>0</v>
      </c>
      <c r="E62" s="56">
        <f>D62*B62*4</f>
        <v>0</v>
      </c>
    </row>
    <row r="63" spans="1:5" x14ac:dyDescent="0.2">
      <c r="A63" s="32" t="s">
        <v>177</v>
      </c>
      <c r="B63" s="19">
        <v>1</v>
      </c>
      <c r="C63" s="16" t="s">
        <v>26</v>
      </c>
      <c r="D63" s="72">
        <v>0</v>
      </c>
      <c r="E63" s="56">
        <f>D63*B63*2</f>
        <v>0</v>
      </c>
    </row>
    <row r="64" spans="1:5" x14ac:dyDescent="0.2">
      <c r="A64" s="32" t="s">
        <v>32</v>
      </c>
      <c r="B64" s="16">
        <v>1</v>
      </c>
      <c r="C64" s="16" t="s">
        <v>40</v>
      </c>
      <c r="D64" s="72">
        <v>0</v>
      </c>
      <c r="E64" s="56">
        <f>D64*B64*4</f>
        <v>0</v>
      </c>
    </row>
    <row r="65" spans="1:11" x14ac:dyDescent="0.2">
      <c r="A65" s="32" t="s">
        <v>51</v>
      </c>
      <c r="B65" s="16">
        <v>1</v>
      </c>
      <c r="C65" s="16" t="s">
        <v>8</v>
      </c>
      <c r="D65" s="72">
        <v>0</v>
      </c>
      <c r="E65" s="56">
        <f>D65*B65*12</f>
        <v>0</v>
      </c>
    </row>
    <row r="66" spans="1:11" x14ac:dyDescent="0.2">
      <c r="A66" s="32" t="s">
        <v>50</v>
      </c>
      <c r="B66" s="16">
        <v>1</v>
      </c>
      <c r="C66" s="16" t="s">
        <v>8</v>
      </c>
      <c r="D66" s="72">
        <v>0</v>
      </c>
      <c r="E66" s="56">
        <f t="shared" ref="E66:E69" si="3">D66*B66*12</f>
        <v>0</v>
      </c>
    </row>
    <row r="67" spans="1:11" x14ac:dyDescent="0.2">
      <c r="A67" s="32" t="s">
        <v>29</v>
      </c>
      <c r="B67" s="16">
        <v>1</v>
      </c>
      <c r="C67" s="16" t="s">
        <v>8</v>
      </c>
      <c r="D67" s="72">
        <v>0</v>
      </c>
      <c r="E67" s="56">
        <f t="shared" si="3"/>
        <v>0</v>
      </c>
    </row>
    <row r="68" spans="1:11" x14ac:dyDescent="0.2">
      <c r="A68" s="32" t="s">
        <v>30</v>
      </c>
      <c r="B68" s="16">
        <v>1</v>
      </c>
      <c r="C68" s="16" t="s">
        <v>40</v>
      </c>
      <c r="D68" s="72">
        <v>0</v>
      </c>
      <c r="E68" s="56">
        <f>D68*B68*4</f>
        <v>0</v>
      </c>
    </row>
    <row r="69" spans="1:11" x14ac:dyDescent="0.2">
      <c r="A69" s="32" t="s">
        <v>52</v>
      </c>
      <c r="B69" s="16">
        <v>1</v>
      </c>
      <c r="C69" s="16" t="s">
        <v>8</v>
      </c>
      <c r="D69" s="72">
        <v>0</v>
      </c>
      <c r="E69" s="56">
        <f t="shared" si="3"/>
        <v>0</v>
      </c>
    </row>
    <row r="70" spans="1:11" x14ac:dyDescent="0.2">
      <c r="A70" s="32" t="s">
        <v>41</v>
      </c>
      <c r="B70" s="16">
        <v>1</v>
      </c>
      <c r="C70" s="16" t="s">
        <v>40</v>
      </c>
      <c r="D70" s="72">
        <v>0</v>
      </c>
      <c r="E70" s="56">
        <f>D70*B70*4</f>
        <v>0</v>
      </c>
    </row>
    <row r="71" spans="1:11" x14ac:dyDescent="0.2">
      <c r="A71" s="32" t="s">
        <v>94</v>
      </c>
      <c r="B71" s="16">
        <v>1</v>
      </c>
      <c r="C71" s="16" t="s">
        <v>46</v>
      </c>
      <c r="D71" s="72">
        <v>0</v>
      </c>
      <c r="E71" s="56">
        <f>D71*B71*2</f>
        <v>0</v>
      </c>
    </row>
    <row r="72" spans="1:11" x14ac:dyDescent="0.2">
      <c r="A72" s="32" t="s">
        <v>173</v>
      </c>
      <c r="B72" s="16">
        <v>1</v>
      </c>
      <c r="C72" s="16" t="s">
        <v>46</v>
      </c>
      <c r="D72" s="72">
        <v>0</v>
      </c>
      <c r="E72" s="56">
        <f>D72*B72*2</f>
        <v>0</v>
      </c>
    </row>
    <row r="73" spans="1:11" x14ac:dyDescent="0.2">
      <c r="A73" s="32" t="s">
        <v>170</v>
      </c>
      <c r="B73" s="16">
        <v>1</v>
      </c>
      <c r="C73" s="16" t="s">
        <v>46</v>
      </c>
      <c r="D73" s="72">
        <v>0</v>
      </c>
      <c r="E73" s="56">
        <f>D73*B73*2</f>
        <v>0</v>
      </c>
    </row>
    <row r="74" spans="1:11" x14ac:dyDescent="0.2">
      <c r="A74" s="32" t="s">
        <v>96</v>
      </c>
      <c r="B74" s="16">
        <v>1</v>
      </c>
      <c r="C74" s="16" t="s">
        <v>37</v>
      </c>
      <c r="D74" s="72">
        <v>0</v>
      </c>
      <c r="E74" s="56">
        <f>D74*B74</f>
        <v>0</v>
      </c>
    </row>
    <row r="75" spans="1:11" ht="15" x14ac:dyDescent="0.25">
      <c r="A75" s="94" t="s">
        <v>76</v>
      </c>
      <c r="B75" s="90"/>
      <c r="C75" s="91"/>
      <c r="D75" s="72">
        <v>0</v>
      </c>
      <c r="E75" s="57">
        <f>SUM(E46:E74)</f>
        <v>0</v>
      </c>
      <c r="F75" s="24"/>
      <c r="G75" s="24"/>
      <c r="H75" s="24"/>
      <c r="I75" s="24"/>
      <c r="J75" s="34"/>
      <c r="K75" s="43"/>
    </row>
    <row r="76" spans="1:11" ht="15" x14ac:dyDescent="0.25">
      <c r="A76" s="89" t="s">
        <v>84</v>
      </c>
      <c r="B76" s="90"/>
      <c r="C76" s="91"/>
      <c r="D76" s="104">
        <v>0</v>
      </c>
      <c r="E76" s="105"/>
      <c r="F76" s="24"/>
      <c r="G76" s="24"/>
      <c r="H76" s="24"/>
      <c r="I76" s="24"/>
      <c r="J76" s="34"/>
      <c r="K76" s="43"/>
    </row>
    <row r="77" spans="1:11" ht="15" x14ac:dyDescent="0.25">
      <c r="A77" s="94" t="s">
        <v>36</v>
      </c>
      <c r="B77" s="90"/>
      <c r="C77" s="91"/>
      <c r="D77" s="9"/>
      <c r="E77" s="23">
        <f>E75*D76+E75</f>
        <v>0</v>
      </c>
      <c r="F77" s="24"/>
      <c r="G77" s="24"/>
      <c r="H77" s="24"/>
      <c r="I77" s="24"/>
      <c r="J77" s="34"/>
      <c r="K77" s="26"/>
    </row>
    <row r="78" spans="1:11" ht="15" x14ac:dyDescent="0.25">
      <c r="A78" s="89" t="s">
        <v>87</v>
      </c>
      <c r="B78" s="90"/>
      <c r="C78" s="91"/>
      <c r="D78" s="104">
        <v>0</v>
      </c>
      <c r="E78" s="105"/>
      <c r="F78" s="24"/>
      <c r="G78" s="24"/>
      <c r="H78" s="24"/>
      <c r="I78" s="24"/>
      <c r="J78" s="34"/>
      <c r="K78" s="26"/>
    </row>
    <row r="79" spans="1:11" ht="15" x14ac:dyDescent="0.25">
      <c r="A79" s="94" t="s">
        <v>77</v>
      </c>
      <c r="B79" s="90"/>
      <c r="C79" s="91"/>
      <c r="D79" s="9"/>
      <c r="E79" s="23">
        <f>E77*D78+E77</f>
        <v>0</v>
      </c>
      <c r="F79" s="24"/>
      <c r="G79" s="24"/>
      <c r="H79" s="24"/>
      <c r="I79" s="24"/>
      <c r="J79" s="34"/>
      <c r="K79" s="26"/>
    </row>
    <row r="80" spans="1:11" ht="15" x14ac:dyDescent="0.25">
      <c r="A80" s="89" t="s">
        <v>86</v>
      </c>
      <c r="B80" s="90"/>
      <c r="C80" s="91"/>
      <c r="D80" s="92">
        <v>0</v>
      </c>
      <c r="E80" s="93"/>
      <c r="F80" s="24"/>
      <c r="G80" s="24"/>
      <c r="H80" s="24"/>
      <c r="I80" s="24"/>
      <c r="J80" s="34"/>
      <c r="K80" s="26"/>
    </row>
    <row r="81" spans="1:11" ht="15" x14ac:dyDescent="0.25">
      <c r="A81" s="94" t="s">
        <v>78</v>
      </c>
      <c r="B81" s="90"/>
      <c r="C81" s="91"/>
      <c r="D81" s="9"/>
      <c r="E81" s="57">
        <f>E79*D80+E79</f>
        <v>0</v>
      </c>
      <c r="F81" s="24"/>
      <c r="G81" s="24"/>
      <c r="H81" s="24"/>
      <c r="I81" s="24"/>
      <c r="J81" s="34"/>
      <c r="K81" s="26"/>
    </row>
    <row r="82" spans="1:11" ht="15" x14ac:dyDescent="0.25">
      <c r="A82" s="89" t="s">
        <v>85</v>
      </c>
      <c r="B82" s="90"/>
      <c r="C82" s="91"/>
      <c r="D82" s="92">
        <v>0</v>
      </c>
      <c r="E82" s="93"/>
      <c r="F82" s="24"/>
      <c r="G82" s="24"/>
      <c r="H82" s="24"/>
      <c r="I82" s="24"/>
      <c r="J82" s="34"/>
      <c r="K82" s="26"/>
    </row>
    <row r="83" spans="1:11" ht="15.75" thickBot="1" x14ac:dyDescent="0.3">
      <c r="A83" s="95" t="s">
        <v>79</v>
      </c>
      <c r="B83" s="96"/>
      <c r="C83" s="97"/>
      <c r="D83" s="35"/>
      <c r="E83" s="58">
        <f>E81*D82+E81</f>
        <v>0</v>
      </c>
      <c r="F83" s="24"/>
      <c r="G83" s="24"/>
      <c r="H83" s="24"/>
      <c r="I83" s="24"/>
      <c r="J83" s="34"/>
      <c r="K83" s="26"/>
    </row>
    <row r="84" spans="1:11" ht="27.75" customHeight="1" thickBot="1" x14ac:dyDescent="0.3">
      <c r="A84" s="98" t="s">
        <v>124</v>
      </c>
      <c r="B84" s="99"/>
      <c r="C84" s="99"/>
      <c r="D84" s="100"/>
      <c r="E84" s="59">
        <f>E75+E77+E79+E81+E83</f>
        <v>0</v>
      </c>
      <c r="F84" s="36"/>
      <c r="G84" s="36"/>
      <c r="H84" s="36"/>
      <c r="I84" s="36"/>
      <c r="J84" s="37"/>
      <c r="K84" s="44"/>
    </row>
    <row r="85" spans="1:11" ht="15" x14ac:dyDescent="0.25">
      <c r="A85" s="101"/>
      <c r="B85" s="101"/>
      <c r="C85" s="101"/>
      <c r="D85" s="101"/>
      <c r="E85" s="101"/>
      <c r="F85" s="101"/>
      <c r="G85" s="67"/>
      <c r="H85" s="67"/>
    </row>
    <row r="86" spans="1:11" x14ac:dyDescent="0.2">
      <c r="A86" s="88" t="s">
        <v>138</v>
      </c>
      <c r="B86" s="88"/>
      <c r="C86" s="88"/>
      <c r="D86" s="88"/>
      <c r="E86" s="88"/>
      <c r="F86" s="88"/>
      <c r="G86" s="66"/>
      <c r="H86" s="66"/>
    </row>
    <row r="87" spans="1:11" x14ac:dyDescent="0.2">
      <c r="A87" s="40" t="s">
        <v>34</v>
      </c>
      <c r="B87" s="41"/>
      <c r="C87" s="41"/>
      <c r="D87" s="41"/>
      <c r="E87" s="42" t="s">
        <v>35</v>
      </c>
      <c r="F87" s="38"/>
    </row>
    <row r="88" spans="1:11" x14ac:dyDescent="0.2">
      <c r="A88" s="82" t="s">
        <v>125</v>
      </c>
      <c r="B88" s="82"/>
      <c r="C88" s="82"/>
      <c r="D88" s="83"/>
      <c r="E88" s="60">
        <f>K15</f>
        <v>0</v>
      </c>
      <c r="F88" s="38"/>
    </row>
    <row r="89" spans="1:11" x14ac:dyDescent="0.2">
      <c r="A89" s="84" t="s">
        <v>126</v>
      </c>
      <c r="B89" s="82"/>
      <c r="C89" s="82"/>
      <c r="D89" s="83"/>
      <c r="E89" s="60">
        <f>E42</f>
        <v>0</v>
      </c>
      <c r="F89" s="38"/>
    </row>
    <row r="90" spans="1:11" ht="15" thickBot="1" x14ac:dyDescent="0.25">
      <c r="A90" s="84" t="s">
        <v>127</v>
      </c>
      <c r="B90" s="82"/>
      <c r="C90" s="82"/>
      <c r="D90" s="83"/>
      <c r="E90" s="60">
        <f>E84</f>
        <v>0</v>
      </c>
      <c r="F90" s="38"/>
    </row>
    <row r="91" spans="1:11" ht="15.75" customHeight="1" thickBot="1" x14ac:dyDescent="0.3">
      <c r="A91" s="85" t="s">
        <v>128</v>
      </c>
      <c r="B91" s="86"/>
      <c r="C91" s="86"/>
      <c r="D91" s="87"/>
      <c r="E91" s="61">
        <f>SUM(E88:E90)</f>
        <v>0</v>
      </c>
      <c r="F91" s="38"/>
    </row>
    <row r="92" spans="1:11" ht="15" thickBot="1" x14ac:dyDescent="0.25"/>
    <row r="93" spans="1:11" x14ac:dyDescent="0.2">
      <c r="A93" s="115"/>
      <c r="C93" s="115"/>
    </row>
    <row r="94" spans="1:11" ht="15" thickBot="1" x14ac:dyDescent="0.25">
      <c r="A94" s="116"/>
      <c r="C94" s="116"/>
    </row>
    <row r="95" spans="1:11" x14ac:dyDescent="0.2">
      <c r="A95" s="2" t="s">
        <v>112</v>
      </c>
      <c r="C95" s="2" t="s">
        <v>113</v>
      </c>
    </row>
    <row r="98" spans="1:1" x14ac:dyDescent="0.2">
      <c r="A98" s="2" t="s">
        <v>188</v>
      </c>
    </row>
  </sheetData>
  <sheetProtection algorithmName="SHA-512" hashValue="iToe4ZcNS7MUbbJJaHRWgk+tH0eQlOOBCmPlV9hlSbGNPPprD8SuWbm70D6QDC2GuxvbYYMslye/2Wenz+GARw==" saltValue="1iWLDF+MDksfHKUtK6IWXA==" spinCount="100000" sheet="1" objects="1" scenarios="1"/>
  <mergeCells count="55">
    <mergeCell ref="A93:A94"/>
    <mergeCell ref="C93:C94"/>
    <mergeCell ref="A1:G1"/>
    <mergeCell ref="A9:B9"/>
    <mergeCell ref="C9:K9"/>
    <mergeCell ref="E4:J4"/>
    <mergeCell ref="A3:K3"/>
    <mergeCell ref="A6:B6"/>
    <mergeCell ref="A7:B7"/>
    <mergeCell ref="C7:K7"/>
    <mergeCell ref="A8:B8"/>
    <mergeCell ref="A10:B10"/>
    <mergeCell ref="A11:B11"/>
    <mergeCell ref="C11:K11"/>
    <mergeCell ref="A12:B12"/>
    <mergeCell ref="A13:B13"/>
    <mergeCell ref="C13:K13"/>
    <mergeCell ref="A14:B14"/>
    <mergeCell ref="A16:K16"/>
    <mergeCell ref="A17:K17"/>
    <mergeCell ref="A33:C33"/>
    <mergeCell ref="A34:C34"/>
    <mergeCell ref="D34:E34"/>
    <mergeCell ref="A35:C35"/>
    <mergeCell ref="A36:C36"/>
    <mergeCell ref="D36:E36"/>
    <mergeCell ref="D38:E38"/>
    <mergeCell ref="A79:C79"/>
    <mergeCell ref="A39:C39"/>
    <mergeCell ref="A40:C40"/>
    <mergeCell ref="D40:E40"/>
    <mergeCell ref="A41:C41"/>
    <mergeCell ref="A44:F44"/>
    <mergeCell ref="A75:C75"/>
    <mergeCell ref="A76:C76"/>
    <mergeCell ref="D76:E76"/>
    <mergeCell ref="A77:C77"/>
    <mergeCell ref="A78:C78"/>
    <mergeCell ref="D78:E78"/>
    <mergeCell ref="H2:K2"/>
    <mergeCell ref="A88:D88"/>
    <mergeCell ref="A89:D89"/>
    <mergeCell ref="A90:D90"/>
    <mergeCell ref="A91:D91"/>
    <mergeCell ref="A86:F86"/>
    <mergeCell ref="A80:C80"/>
    <mergeCell ref="D80:E80"/>
    <mergeCell ref="A81:C81"/>
    <mergeCell ref="A82:C82"/>
    <mergeCell ref="D82:E82"/>
    <mergeCell ref="A83:C83"/>
    <mergeCell ref="A84:D84"/>
    <mergeCell ref="A85:F85"/>
    <mergeCell ref="A37:C37"/>
    <mergeCell ref="A38:C38"/>
  </mergeCells>
  <pageMargins left="0.7" right="0.7" top="0.75" bottom="0.75" header="0.3" footer="0.3"/>
  <pageSetup paperSize="8" scale="85" orientation="landscape" r:id="rId1"/>
  <rowBreaks count="2" manualBreakCount="2">
    <brk id="43" max="16383" man="1"/>
    <brk id="85"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00"/>
  <sheetViews>
    <sheetView zoomScale="75" zoomScaleNormal="75" workbookViewId="0">
      <selection activeCell="E22" sqref="E22"/>
    </sheetView>
  </sheetViews>
  <sheetFormatPr defaultColWidth="9.140625" defaultRowHeight="14.25" x14ac:dyDescent="0.2"/>
  <cols>
    <col min="1" max="1" width="60.5703125" style="2" customWidth="1"/>
    <col min="2" max="2" width="11" style="2" customWidth="1"/>
    <col min="3" max="3" width="21.5703125" style="2" customWidth="1"/>
    <col min="4" max="4" width="18.85546875" style="2" customWidth="1"/>
    <col min="5" max="5" width="28.140625" style="2" customWidth="1"/>
    <col min="6" max="6" width="15.5703125" style="2" customWidth="1"/>
    <col min="7" max="7" width="19.5703125" style="2" customWidth="1"/>
    <col min="8" max="8" width="7.28515625" style="2" customWidth="1"/>
    <col min="9" max="10" width="13.5703125" style="2" customWidth="1"/>
    <col min="11" max="11" width="16.5703125" style="2" customWidth="1"/>
    <col min="12" max="16384" width="9.140625" style="2"/>
  </cols>
  <sheetData>
    <row r="1" spans="1:11" ht="23.25" x14ac:dyDescent="0.35">
      <c r="A1" s="117" t="s">
        <v>167</v>
      </c>
      <c r="B1" s="117"/>
      <c r="C1" s="117"/>
      <c r="D1" s="117"/>
      <c r="E1" s="117"/>
      <c r="F1" s="117"/>
      <c r="G1" s="117"/>
      <c r="H1" s="1"/>
      <c r="I1" s="1"/>
      <c r="J1" s="1"/>
    </row>
    <row r="2" spans="1:11" ht="24" thickBot="1" x14ac:dyDescent="0.4">
      <c r="A2" s="46" t="s">
        <v>57</v>
      </c>
      <c r="B2" s="46"/>
      <c r="C2" s="46"/>
      <c r="D2" s="46"/>
      <c r="E2" s="46"/>
      <c r="F2" s="46" t="s">
        <v>58</v>
      </c>
      <c r="G2" s="46"/>
      <c r="H2" s="81"/>
      <c r="I2" s="81"/>
      <c r="J2" s="81"/>
      <c r="K2" s="81"/>
    </row>
    <row r="3" spans="1:11" ht="15" x14ac:dyDescent="0.25">
      <c r="A3" s="121" t="s">
        <v>168</v>
      </c>
      <c r="B3" s="122"/>
      <c r="C3" s="122"/>
      <c r="D3" s="122"/>
      <c r="E3" s="122"/>
      <c r="F3" s="122"/>
      <c r="G3" s="122"/>
      <c r="H3" s="122"/>
      <c r="I3" s="122"/>
      <c r="J3" s="122"/>
      <c r="K3" s="122"/>
    </row>
    <row r="4" spans="1:11" ht="30" x14ac:dyDescent="0.25">
      <c r="A4" s="3" t="s">
        <v>14</v>
      </c>
      <c r="B4" s="4" t="s">
        <v>63</v>
      </c>
      <c r="C4" s="4" t="s">
        <v>74</v>
      </c>
      <c r="D4" s="4" t="s">
        <v>64</v>
      </c>
      <c r="E4" s="118" t="s">
        <v>108</v>
      </c>
      <c r="F4" s="119"/>
      <c r="G4" s="119"/>
      <c r="H4" s="119"/>
      <c r="I4" s="119"/>
      <c r="J4" s="120"/>
      <c r="K4" s="4" t="s">
        <v>75</v>
      </c>
    </row>
    <row r="5" spans="1:11" ht="32.25" customHeight="1" x14ac:dyDescent="0.2">
      <c r="A5" s="5" t="s">
        <v>88</v>
      </c>
      <c r="B5" s="5">
        <v>2</v>
      </c>
      <c r="C5" s="71">
        <v>0</v>
      </c>
      <c r="D5" s="51">
        <f>C5*B5</f>
        <v>0</v>
      </c>
      <c r="E5" s="7"/>
      <c r="F5" s="45">
        <v>0</v>
      </c>
      <c r="G5" s="6">
        <f>F5*E5</f>
        <v>0</v>
      </c>
      <c r="H5" s="7"/>
      <c r="I5" s="45">
        <v>0</v>
      </c>
      <c r="J5" s="6">
        <f>I5*H5</f>
        <v>0</v>
      </c>
      <c r="K5" s="51">
        <f>D5*12</f>
        <v>0</v>
      </c>
    </row>
    <row r="6" spans="1:11" x14ac:dyDescent="0.2">
      <c r="A6" s="89" t="s">
        <v>69</v>
      </c>
      <c r="B6" s="91"/>
      <c r="C6" s="8"/>
      <c r="D6" s="9"/>
      <c r="E6" s="9"/>
      <c r="F6" s="9"/>
      <c r="G6" s="9"/>
      <c r="H6" s="9"/>
      <c r="I6" s="9"/>
      <c r="J6" s="9"/>
      <c r="K6" s="52">
        <f>K5</f>
        <v>0</v>
      </c>
    </row>
    <row r="7" spans="1:11" ht="15" x14ac:dyDescent="0.25">
      <c r="A7" s="89" t="s">
        <v>83</v>
      </c>
      <c r="B7" s="91"/>
      <c r="C7" s="123">
        <v>0</v>
      </c>
      <c r="D7" s="124"/>
      <c r="E7" s="124"/>
      <c r="F7" s="124"/>
      <c r="G7" s="124"/>
      <c r="H7" s="124"/>
      <c r="I7" s="124"/>
      <c r="J7" s="124"/>
      <c r="K7" s="125"/>
    </row>
    <row r="8" spans="1:11" x14ac:dyDescent="0.2">
      <c r="A8" s="89" t="s">
        <v>70</v>
      </c>
      <c r="B8" s="91"/>
      <c r="C8" s="10"/>
      <c r="D8" s="11"/>
      <c r="E8" s="11"/>
      <c r="F8" s="9"/>
      <c r="G8" s="9"/>
      <c r="H8" s="9"/>
      <c r="I8" s="9"/>
      <c r="J8" s="9"/>
      <c r="K8" s="52">
        <f>K6*C7+K6</f>
        <v>0</v>
      </c>
    </row>
    <row r="9" spans="1:11" ht="15" x14ac:dyDescent="0.25">
      <c r="A9" s="89" t="s">
        <v>80</v>
      </c>
      <c r="B9" s="91"/>
      <c r="C9" s="111">
        <v>0</v>
      </c>
      <c r="D9" s="112"/>
      <c r="E9" s="112"/>
      <c r="F9" s="112"/>
      <c r="G9" s="112"/>
      <c r="H9" s="112"/>
      <c r="I9" s="112"/>
      <c r="J9" s="112"/>
      <c r="K9" s="113"/>
    </row>
    <row r="10" spans="1:11" x14ac:dyDescent="0.2">
      <c r="A10" s="89" t="s">
        <v>71</v>
      </c>
      <c r="B10" s="91"/>
      <c r="C10" s="10"/>
      <c r="D10" s="11"/>
      <c r="E10" s="11"/>
      <c r="F10" s="9"/>
      <c r="G10" s="9"/>
      <c r="H10" s="9"/>
      <c r="I10" s="9"/>
      <c r="J10" s="9"/>
      <c r="K10" s="52">
        <f>K8*C9+K8</f>
        <v>0</v>
      </c>
    </row>
    <row r="11" spans="1:11" ht="15" x14ac:dyDescent="0.25">
      <c r="A11" s="89" t="s">
        <v>82</v>
      </c>
      <c r="B11" s="91"/>
      <c r="C11" s="111">
        <v>0</v>
      </c>
      <c r="D11" s="112"/>
      <c r="E11" s="112"/>
      <c r="F11" s="112"/>
      <c r="G11" s="112"/>
      <c r="H11" s="112"/>
      <c r="I11" s="112"/>
      <c r="J11" s="112"/>
      <c r="K11" s="113"/>
    </row>
    <row r="12" spans="1:11" x14ac:dyDescent="0.2">
      <c r="A12" s="89" t="s">
        <v>72</v>
      </c>
      <c r="B12" s="91"/>
      <c r="C12" s="10"/>
      <c r="D12" s="11"/>
      <c r="E12" s="11"/>
      <c r="F12" s="9"/>
      <c r="G12" s="9"/>
      <c r="H12" s="9"/>
      <c r="I12" s="9"/>
      <c r="J12" s="9"/>
      <c r="K12" s="52">
        <f>K10*C11+K10</f>
        <v>0</v>
      </c>
    </row>
    <row r="13" spans="1:11" ht="15" x14ac:dyDescent="0.25">
      <c r="A13" s="89" t="s">
        <v>81</v>
      </c>
      <c r="B13" s="91"/>
      <c r="C13" s="111">
        <v>0</v>
      </c>
      <c r="D13" s="112"/>
      <c r="E13" s="112"/>
      <c r="F13" s="112"/>
      <c r="G13" s="112"/>
      <c r="H13" s="112"/>
      <c r="I13" s="112"/>
      <c r="J13" s="112"/>
      <c r="K13" s="113"/>
    </row>
    <row r="14" spans="1:11" x14ac:dyDescent="0.2">
      <c r="A14" s="89" t="s">
        <v>73</v>
      </c>
      <c r="B14" s="91"/>
      <c r="C14" s="8"/>
      <c r="D14" s="9"/>
      <c r="E14" s="9"/>
      <c r="F14" s="9"/>
      <c r="G14" s="9"/>
      <c r="H14" s="9"/>
      <c r="I14" s="9"/>
      <c r="J14" s="9"/>
      <c r="K14" s="52">
        <f>K12*C13+K12</f>
        <v>0</v>
      </c>
    </row>
    <row r="15" spans="1:11" ht="15" x14ac:dyDescent="0.25">
      <c r="A15" s="12" t="s">
        <v>135</v>
      </c>
      <c r="B15" s="12"/>
      <c r="C15" s="9"/>
      <c r="D15" s="9"/>
      <c r="E15" s="9"/>
      <c r="F15" s="12"/>
      <c r="G15" s="12"/>
      <c r="H15" s="12"/>
      <c r="I15" s="12"/>
      <c r="J15" s="12"/>
      <c r="K15" s="53">
        <f>K6+K8+K10+K12+K14</f>
        <v>0</v>
      </c>
    </row>
    <row r="16" spans="1:11" ht="15" x14ac:dyDescent="0.25">
      <c r="A16" s="114"/>
      <c r="B16" s="114"/>
      <c r="C16" s="114"/>
      <c r="D16" s="114"/>
      <c r="E16" s="114"/>
      <c r="F16" s="114"/>
      <c r="G16" s="114"/>
      <c r="H16" s="114"/>
      <c r="I16" s="114"/>
      <c r="J16" s="114"/>
      <c r="K16" s="114"/>
    </row>
    <row r="17" spans="1:11" x14ac:dyDescent="0.2">
      <c r="A17" s="88" t="s">
        <v>0</v>
      </c>
      <c r="B17" s="88"/>
      <c r="C17" s="88"/>
      <c r="D17" s="88"/>
      <c r="E17" s="88"/>
      <c r="F17" s="88"/>
      <c r="G17" s="88"/>
      <c r="H17" s="88"/>
      <c r="I17" s="88"/>
      <c r="J17" s="88"/>
      <c r="K17" s="88"/>
    </row>
    <row r="18" spans="1:11" ht="30" x14ac:dyDescent="0.25">
      <c r="A18" s="13" t="s">
        <v>54</v>
      </c>
      <c r="B18" s="14" t="s">
        <v>20</v>
      </c>
      <c r="C18" s="14" t="s">
        <v>39</v>
      </c>
      <c r="D18" s="73" t="s">
        <v>116</v>
      </c>
      <c r="E18" s="3" t="s">
        <v>49</v>
      </c>
    </row>
    <row r="19" spans="1:11" x14ac:dyDescent="0.2">
      <c r="A19" s="15" t="s">
        <v>60</v>
      </c>
      <c r="B19" s="16">
        <v>5</v>
      </c>
      <c r="C19" s="16" t="s">
        <v>8</v>
      </c>
      <c r="D19" s="70"/>
      <c r="E19" s="52">
        <f>B19*D19*12</f>
        <v>0</v>
      </c>
    </row>
    <row r="20" spans="1:11" ht="28.5" x14ac:dyDescent="0.2">
      <c r="A20" s="15" t="s">
        <v>1</v>
      </c>
      <c r="B20" s="16">
        <v>3</v>
      </c>
      <c r="C20" s="17" t="s">
        <v>65</v>
      </c>
      <c r="D20" s="70"/>
      <c r="E20" s="52">
        <f>B20*D20*12</f>
        <v>0</v>
      </c>
    </row>
    <row r="21" spans="1:11" x14ac:dyDescent="0.2">
      <c r="A21" s="15" t="s">
        <v>2</v>
      </c>
      <c r="B21" s="16">
        <v>3</v>
      </c>
      <c r="C21" s="16" t="s">
        <v>66</v>
      </c>
      <c r="D21" s="70">
        <v>0</v>
      </c>
      <c r="E21" s="52">
        <f t="shared" ref="E21:E28" si="0">B21*D21*12</f>
        <v>0</v>
      </c>
    </row>
    <row r="22" spans="1:11" x14ac:dyDescent="0.2">
      <c r="A22" s="15" t="s">
        <v>47</v>
      </c>
      <c r="B22" s="16">
        <v>3</v>
      </c>
      <c r="C22" s="16" t="s">
        <v>48</v>
      </c>
      <c r="D22" s="70">
        <v>0</v>
      </c>
      <c r="E22" s="52">
        <f t="shared" si="0"/>
        <v>0</v>
      </c>
    </row>
    <row r="23" spans="1:11" x14ac:dyDescent="0.2">
      <c r="A23" s="15" t="s">
        <v>55</v>
      </c>
      <c r="B23" s="16">
        <v>6</v>
      </c>
      <c r="C23" s="16" t="s">
        <v>10</v>
      </c>
      <c r="D23" s="70">
        <v>0</v>
      </c>
      <c r="E23" s="52"/>
    </row>
    <row r="24" spans="1:11" ht="28.5" x14ac:dyDescent="0.2">
      <c r="A24" s="15" t="s">
        <v>3</v>
      </c>
      <c r="B24" s="16">
        <v>3</v>
      </c>
      <c r="C24" s="17" t="s">
        <v>101</v>
      </c>
      <c r="D24" s="70">
        <v>0</v>
      </c>
      <c r="E24" s="52">
        <f t="shared" si="0"/>
        <v>0</v>
      </c>
    </row>
    <row r="25" spans="1:11" ht="28.5" x14ac:dyDescent="0.2">
      <c r="A25" s="15" t="s">
        <v>4</v>
      </c>
      <c r="B25" s="16">
        <v>3</v>
      </c>
      <c r="C25" s="17" t="s">
        <v>67</v>
      </c>
      <c r="D25" s="70">
        <v>0</v>
      </c>
      <c r="E25" s="52">
        <f t="shared" si="0"/>
        <v>0</v>
      </c>
    </row>
    <row r="26" spans="1:11" ht="28.5" x14ac:dyDescent="0.2">
      <c r="A26" s="18" t="s">
        <v>5</v>
      </c>
      <c r="B26" s="19">
        <v>5</v>
      </c>
      <c r="C26" s="17" t="s">
        <v>65</v>
      </c>
      <c r="D26" s="70">
        <v>0</v>
      </c>
      <c r="E26" s="52">
        <f t="shared" si="0"/>
        <v>0</v>
      </c>
    </row>
    <row r="27" spans="1:11" x14ac:dyDescent="0.2">
      <c r="A27" s="18" t="s">
        <v>6</v>
      </c>
      <c r="B27" s="19">
        <v>5</v>
      </c>
      <c r="C27" s="17" t="s">
        <v>66</v>
      </c>
      <c r="D27" s="70">
        <v>0</v>
      </c>
      <c r="E27" s="52">
        <f t="shared" si="0"/>
        <v>0</v>
      </c>
    </row>
    <row r="28" spans="1:11" x14ac:dyDescent="0.2">
      <c r="A28" s="18" t="s">
        <v>56</v>
      </c>
      <c r="B28" s="16">
        <v>4</v>
      </c>
      <c r="C28" s="16" t="s">
        <v>9</v>
      </c>
      <c r="D28" s="70">
        <v>0</v>
      </c>
      <c r="E28" s="52">
        <f t="shared" si="0"/>
        <v>0</v>
      </c>
    </row>
    <row r="29" spans="1:11" x14ac:dyDescent="0.2">
      <c r="A29" s="18" t="s">
        <v>104</v>
      </c>
      <c r="B29" s="16">
        <v>5</v>
      </c>
      <c r="C29" s="16" t="s">
        <v>10</v>
      </c>
      <c r="D29" s="70">
        <v>0</v>
      </c>
      <c r="E29" s="52">
        <f>B29*D29</f>
        <v>0</v>
      </c>
    </row>
    <row r="30" spans="1:11" ht="19.5" customHeight="1" x14ac:dyDescent="0.2">
      <c r="A30" s="18" t="s">
        <v>179</v>
      </c>
      <c r="B30" s="16">
        <v>3</v>
      </c>
      <c r="C30" s="17" t="s">
        <v>38</v>
      </c>
      <c r="D30" s="70">
        <v>0</v>
      </c>
      <c r="E30" s="52">
        <f>B30*D30*24</f>
        <v>0</v>
      </c>
    </row>
    <row r="31" spans="1:11" ht="19.5" customHeight="1" x14ac:dyDescent="0.2">
      <c r="A31" s="18" t="s">
        <v>186</v>
      </c>
      <c r="B31" s="16">
        <v>3</v>
      </c>
      <c r="C31" s="17" t="s">
        <v>187</v>
      </c>
      <c r="D31" s="70">
        <v>0</v>
      </c>
      <c r="E31" s="52">
        <f>B31*D31*12</f>
        <v>0</v>
      </c>
    </row>
    <row r="32" spans="1:11" ht="28.5" x14ac:dyDescent="0.2">
      <c r="A32" s="18" t="s">
        <v>174</v>
      </c>
      <c r="B32" s="16">
        <v>300</v>
      </c>
      <c r="C32" s="20" t="s">
        <v>89</v>
      </c>
      <c r="D32" s="70">
        <v>0</v>
      </c>
      <c r="E32" s="52">
        <f>B32*D32*2</f>
        <v>0</v>
      </c>
    </row>
    <row r="33" spans="1:10" x14ac:dyDescent="0.2">
      <c r="A33" s="18" t="s">
        <v>171</v>
      </c>
      <c r="B33" s="16">
        <v>40</v>
      </c>
      <c r="C33" s="16" t="s">
        <v>27</v>
      </c>
      <c r="D33" s="70">
        <v>0</v>
      </c>
      <c r="E33" s="52">
        <f>B33*D33</f>
        <v>0</v>
      </c>
    </row>
    <row r="34" spans="1:10" x14ac:dyDescent="0.2">
      <c r="A34" s="89" t="s">
        <v>68</v>
      </c>
      <c r="B34" s="90"/>
      <c r="C34" s="91"/>
      <c r="D34" s="21"/>
      <c r="E34" s="54">
        <f>SUM(E19:E33)</f>
        <v>0</v>
      </c>
    </row>
    <row r="35" spans="1:10" ht="15" x14ac:dyDescent="0.25">
      <c r="A35" s="89" t="s">
        <v>84</v>
      </c>
      <c r="B35" s="90"/>
      <c r="C35" s="91"/>
      <c r="D35" s="102">
        <v>0</v>
      </c>
      <c r="E35" s="103"/>
    </row>
    <row r="36" spans="1:10" ht="15" x14ac:dyDescent="0.25">
      <c r="A36" s="106" t="s">
        <v>15</v>
      </c>
      <c r="B36" s="107"/>
      <c r="C36" s="108"/>
      <c r="D36" s="22"/>
      <c r="E36" s="23">
        <f>E34*D35+E34</f>
        <v>0</v>
      </c>
      <c r="F36" s="24"/>
      <c r="G36" s="24"/>
      <c r="H36" s="24"/>
    </row>
    <row r="37" spans="1:10" ht="15" x14ac:dyDescent="0.25">
      <c r="A37" s="89" t="s">
        <v>87</v>
      </c>
      <c r="B37" s="90"/>
      <c r="C37" s="91"/>
      <c r="D37" s="109">
        <v>0</v>
      </c>
      <c r="E37" s="110"/>
      <c r="F37" s="24"/>
      <c r="G37" s="24"/>
      <c r="H37" s="24"/>
    </row>
    <row r="38" spans="1:10" ht="15" x14ac:dyDescent="0.25">
      <c r="A38" s="89" t="s">
        <v>16</v>
      </c>
      <c r="B38" s="90"/>
      <c r="C38" s="91"/>
      <c r="D38" s="22"/>
      <c r="E38" s="54">
        <f>E36*D37+E36</f>
        <v>0</v>
      </c>
      <c r="F38" s="24"/>
      <c r="G38" s="24"/>
      <c r="H38" s="24"/>
    </row>
    <row r="39" spans="1:10" ht="15" x14ac:dyDescent="0.25">
      <c r="A39" s="89" t="s">
        <v>86</v>
      </c>
      <c r="B39" s="90"/>
      <c r="C39" s="91"/>
      <c r="D39" s="102">
        <v>0</v>
      </c>
      <c r="E39" s="103"/>
      <c r="F39" s="24"/>
      <c r="G39" s="24"/>
      <c r="H39" s="24"/>
    </row>
    <row r="40" spans="1:10" ht="15" x14ac:dyDescent="0.25">
      <c r="A40" s="89" t="s">
        <v>17</v>
      </c>
      <c r="B40" s="90"/>
      <c r="C40" s="91"/>
      <c r="D40" s="22"/>
      <c r="E40" s="54">
        <f>E38*D39+E38</f>
        <v>0</v>
      </c>
      <c r="F40" s="24"/>
      <c r="G40" s="24"/>
      <c r="H40" s="24"/>
    </row>
    <row r="41" spans="1:10" ht="15" x14ac:dyDescent="0.25">
      <c r="A41" s="89" t="s">
        <v>85</v>
      </c>
      <c r="B41" s="90"/>
      <c r="C41" s="91"/>
      <c r="D41" s="102">
        <v>0</v>
      </c>
      <c r="E41" s="103"/>
      <c r="F41" s="24"/>
      <c r="G41" s="24"/>
      <c r="H41" s="24"/>
    </row>
    <row r="42" spans="1:10" x14ac:dyDescent="0.2">
      <c r="A42" s="89" t="s">
        <v>18</v>
      </c>
      <c r="B42" s="90"/>
      <c r="C42" s="91"/>
      <c r="D42" s="21"/>
      <c r="E42" s="23">
        <f>E40*D41+E40</f>
        <v>0</v>
      </c>
      <c r="F42" s="24"/>
      <c r="G42" s="24"/>
      <c r="H42" s="24"/>
    </row>
    <row r="43" spans="1:10" ht="15" x14ac:dyDescent="0.25">
      <c r="A43" s="12" t="s">
        <v>136</v>
      </c>
      <c r="B43" s="12"/>
      <c r="C43" s="12"/>
      <c r="D43" s="25"/>
      <c r="E43" s="55">
        <f>E34+E36+E38+E40+E42</f>
        <v>0</v>
      </c>
      <c r="F43" s="26"/>
      <c r="G43" s="26"/>
      <c r="H43" s="26"/>
      <c r="I43" s="27"/>
    </row>
    <row r="44" spans="1:10" ht="15" x14ac:dyDescent="0.25">
      <c r="A44" s="27"/>
      <c r="B44" s="27"/>
      <c r="C44" s="27"/>
      <c r="D44" s="27"/>
      <c r="E44" s="27"/>
      <c r="F44" s="27"/>
      <c r="G44" s="27"/>
      <c r="H44" s="27"/>
      <c r="I44" s="27"/>
      <c r="J44" s="27"/>
    </row>
    <row r="45" spans="1:10" x14ac:dyDescent="0.2">
      <c r="A45" s="88" t="s">
        <v>28</v>
      </c>
      <c r="B45" s="88"/>
      <c r="C45" s="88"/>
      <c r="D45" s="88"/>
      <c r="E45" s="88"/>
      <c r="F45" s="88"/>
      <c r="G45" s="28"/>
      <c r="H45" s="28"/>
    </row>
    <row r="46" spans="1:10" ht="30" x14ac:dyDescent="0.25">
      <c r="A46" s="29" t="s">
        <v>19</v>
      </c>
      <c r="B46" s="29" t="s">
        <v>20</v>
      </c>
      <c r="C46" s="30" t="s">
        <v>39</v>
      </c>
      <c r="D46" s="74" t="s">
        <v>115</v>
      </c>
      <c r="E46" s="30" t="s">
        <v>61</v>
      </c>
    </row>
    <row r="47" spans="1:10" x14ac:dyDescent="0.2">
      <c r="A47" s="31" t="s">
        <v>117</v>
      </c>
      <c r="B47" s="16">
        <v>1</v>
      </c>
      <c r="C47" s="16" t="s">
        <v>37</v>
      </c>
      <c r="D47" s="72">
        <v>0</v>
      </c>
      <c r="E47" s="56">
        <f>D47*B47</f>
        <v>0</v>
      </c>
    </row>
    <row r="48" spans="1:10" x14ac:dyDescent="0.2">
      <c r="A48" s="31" t="s">
        <v>21</v>
      </c>
      <c r="B48" s="16">
        <v>2</v>
      </c>
      <c r="C48" s="16" t="s">
        <v>40</v>
      </c>
      <c r="D48" s="72">
        <v>0</v>
      </c>
      <c r="E48" s="56">
        <f t="shared" ref="E48:E49" si="1">D48*B48*4</f>
        <v>0</v>
      </c>
    </row>
    <row r="49" spans="1:5" x14ac:dyDescent="0.2">
      <c r="A49" s="31" t="s">
        <v>22</v>
      </c>
      <c r="B49" s="16">
        <v>2</v>
      </c>
      <c r="C49" s="16" t="s">
        <v>40</v>
      </c>
      <c r="D49" s="72">
        <v>0</v>
      </c>
      <c r="E49" s="56">
        <f t="shared" si="1"/>
        <v>0</v>
      </c>
    </row>
    <row r="50" spans="1:5" x14ac:dyDescent="0.2">
      <c r="A50" s="32" t="s">
        <v>23</v>
      </c>
      <c r="B50" s="16">
        <v>2</v>
      </c>
      <c r="C50" s="16" t="s">
        <v>62</v>
      </c>
      <c r="D50" s="72">
        <v>0</v>
      </c>
      <c r="E50" s="56">
        <f>D50*B50</f>
        <v>0</v>
      </c>
    </row>
    <row r="51" spans="1:5" x14ac:dyDescent="0.2">
      <c r="A51" s="32" t="s">
        <v>25</v>
      </c>
      <c r="B51" s="16">
        <v>1</v>
      </c>
      <c r="C51" s="16" t="s">
        <v>37</v>
      </c>
      <c r="D51" s="72">
        <v>0</v>
      </c>
      <c r="E51" s="56">
        <f>D51*B51</f>
        <v>0</v>
      </c>
    </row>
    <row r="52" spans="1:5" x14ac:dyDescent="0.2">
      <c r="A52" s="32" t="s">
        <v>97</v>
      </c>
      <c r="B52" s="16">
        <v>2</v>
      </c>
      <c r="C52" s="16" t="s">
        <v>37</v>
      </c>
      <c r="D52" s="72">
        <v>0</v>
      </c>
      <c r="E52" s="56">
        <f t="shared" ref="E52:E54" si="2">D52*B52</f>
        <v>0</v>
      </c>
    </row>
    <row r="53" spans="1:5" x14ac:dyDescent="0.2">
      <c r="A53" s="32" t="s">
        <v>44</v>
      </c>
      <c r="B53" s="16">
        <v>1</v>
      </c>
      <c r="C53" s="16" t="s">
        <v>37</v>
      </c>
      <c r="D53" s="72">
        <v>0</v>
      </c>
      <c r="E53" s="56">
        <f t="shared" si="2"/>
        <v>0</v>
      </c>
    </row>
    <row r="54" spans="1:5" x14ac:dyDescent="0.2">
      <c r="A54" s="32" t="s">
        <v>24</v>
      </c>
      <c r="B54" s="16">
        <v>4</v>
      </c>
      <c r="C54" s="16" t="s">
        <v>37</v>
      </c>
      <c r="D54" s="72">
        <v>0</v>
      </c>
      <c r="E54" s="56">
        <f t="shared" si="2"/>
        <v>0</v>
      </c>
    </row>
    <row r="55" spans="1:5" x14ac:dyDescent="0.2">
      <c r="A55" s="32" t="s">
        <v>92</v>
      </c>
      <c r="B55" s="16">
        <v>1</v>
      </c>
      <c r="C55" s="16" t="s">
        <v>40</v>
      </c>
      <c r="D55" s="72">
        <v>0</v>
      </c>
      <c r="E55" s="56">
        <f>D55*B55*4</f>
        <v>0</v>
      </c>
    </row>
    <row r="56" spans="1:5" x14ac:dyDescent="0.2">
      <c r="A56" s="32" t="s">
        <v>91</v>
      </c>
      <c r="B56" s="16">
        <v>1</v>
      </c>
      <c r="C56" s="16" t="s">
        <v>46</v>
      </c>
      <c r="D56" s="72">
        <v>0</v>
      </c>
      <c r="E56" s="56">
        <f>D56*B56*2</f>
        <v>0</v>
      </c>
    </row>
    <row r="57" spans="1:5" x14ac:dyDescent="0.2">
      <c r="A57" s="32" t="s">
        <v>90</v>
      </c>
      <c r="B57" s="16">
        <v>1</v>
      </c>
      <c r="C57" s="16" t="s">
        <v>40</v>
      </c>
      <c r="D57" s="72">
        <v>0</v>
      </c>
      <c r="E57" s="56">
        <f>D57*B57*4</f>
        <v>0</v>
      </c>
    </row>
    <row r="58" spans="1:5" x14ac:dyDescent="0.2">
      <c r="A58" s="32" t="s">
        <v>43</v>
      </c>
      <c r="B58" s="16">
        <v>1</v>
      </c>
      <c r="C58" s="16" t="s">
        <v>8</v>
      </c>
      <c r="D58" s="72">
        <v>0</v>
      </c>
      <c r="E58" s="56">
        <f>D58*B58*12</f>
        <v>0</v>
      </c>
    </row>
    <row r="59" spans="1:5" x14ac:dyDescent="0.2">
      <c r="A59" s="32" t="s">
        <v>99</v>
      </c>
      <c r="B59" s="16">
        <v>2</v>
      </c>
      <c r="C59" s="16" t="s">
        <v>40</v>
      </c>
      <c r="D59" s="72">
        <v>0</v>
      </c>
      <c r="E59" s="56">
        <f>D59*B59*4</f>
        <v>0</v>
      </c>
    </row>
    <row r="60" spans="1:5" x14ac:dyDescent="0.2">
      <c r="A60" s="32" t="s">
        <v>93</v>
      </c>
      <c r="B60" s="16">
        <v>2</v>
      </c>
      <c r="C60" s="16" t="s">
        <v>40</v>
      </c>
      <c r="D60" s="72">
        <v>0</v>
      </c>
      <c r="E60" s="56">
        <f>D60*B60*4</f>
        <v>0</v>
      </c>
    </row>
    <row r="61" spans="1:5" x14ac:dyDescent="0.2">
      <c r="A61" s="32" t="s">
        <v>31</v>
      </c>
      <c r="B61" s="16">
        <v>2</v>
      </c>
      <c r="C61" s="16" t="s">
        <v>26</v>
      </c>
      <c r="D61" s="72">
        <v>0</v>
      </c>
      <c r="E61" s="56">
        <f>D61*B61*2</f>
        <v>0</v>
      </c>
    </row>
    <row r="62" spans="1:5" x14ac:dyDescent="0.2">
      <c r="A62" s="32" t="s">
        <v>53</v>
      </c>
      <c r="B62" s="16">
        <v>2</v>
      </c>
      <c r="C62" s="16" t="s">
        <v>40</v>
      </c>
      <c r="D62" s="72">
        <v>0</v>
      </c>
      <c r="E62" s="56">
        <f>D62*B62*4</f>
        <v>0</v>
      </c>
    </row>
    <row r="63" spans="1:5" x14ac:dyDescent="0.2">
      <c r="A63" s="32" t="s">
        <v>184</v>
      </c>
      <c r="B63" s="16">
        <v>5</v>
      </c>
      <c r="C63" s="16" t="s">
        <v>62</v>
      </c>
      <c r="D63" s="72"/>
      <c r="E63" s="56">
        <f>B63*D63</f>
        <v>0</v>
      </c>
    </row>
    <row r="64" spans="1:5" x14ac:dyDescent="0.2">
      <c r="A64" s="32" t="s">
        <v>33</v>
      </c>
      <c r="B64" s="19">
        <v>1</v>
      </c>
      <c r="C64" s="16" t="s">
        <v>40</v>
      </c>
      <c r="D64" s="72">
        <v>0</v>
      </c>
      <c r="E64" s="56">
        <f>D64*B64*4</f>
        <v>0</v>
      </c>
    </row>
    <row r="65" spans="1:11" x14ac:dyDescent="0.2">
      <c r="A65" s="32" t="s">
        <v>176</v>
      </c>
      <c r="B65" s="19">
        <v>1</v>
      </c>
      <c r="C65" s="16" t="s">
        <v>45</v>
      </c>
      <c r="D65" s="72">
        <v>0</v>
      </c>
      <c r="E65" s="56">
        <f>D65*B65*2</f>
        <v>0</v>
      </c>
    </row>
    <row r="66" spans="1:11" x14ac:dyDescent="0.2">
      <c r="A66" s="32" t="s">
        <v>32</v>
      </c>
      <c r="B66" s="16">
        <v>1</v>
      </c>
      <c r="C66" s="16" t="s">
        <v>40</v>
      </c>
      <c r="D66" s="72">
        <v>0</v>
      </c>
      <c r="E66" s="56">
        <f>D66*B66*4</f>
        <v>0</v>
      </c>
    </row>
    <row r="67" spans="1:11" x14ac:dyDescent="0.2">
      <c r="A67" s="32" t="s">
        <v>51</v>
      </c>
      <c r="B67" s="16">
        <v>1</v>
      </c>
      <c r="C67" s="16" t="s">
        <v>8</v>
      </c>
      <c r="D67" s="72">
        <v>0</v>
      </c>
      <c r="E67" s="56">
        <f>D67*B67*12</f>
        <v>0</v>
      </c>
    </row>
    <row r="68" spans="1:11" x14ac:dyDescent="0.2">
      <c r="A68" s="32" t="s">
        <v>50</v>
      </c>
      <c r="B68" s="16">
        <v>1</v>
      </c>
      <c r="C68" s="16" t="s">
        <v>8</v>
      </c>
      <c r="D68" s="72">
        <v>0</v>
      </c>
      <c r="E68" s="56">
        <f t="shared" ref="E68:E71" si="3">D68*B68*12</f>
        <v>0</v>
      </c>
    </row>
    <row r="69" spans="1:11" x14ac:dyDescent="0.2">
      <c r="A69" s="32" t="s">
        <v>29</v>
      </c>
      <c r="B69" s="16">
        <v>1</v>
      </c>
      <c r="C69" s="16" t="s">
        <v>8</v>
      </c>
      <c r="D69" s="72">
        <v>0</v>
      </c>
      <c r="E69" s="56">
        <f t="shared" si="3"/>
        <v>0</v>
      </c>
    </row>
    <row r="70" spans="1:11" x14ac:dyDescent="0.2">
      <c r="A70" s="32" t="s">
        <v>30</v>
      </c>
      <c r="B70" s="16">
        <v>1</v>
      </c>
      <c r="C70" s="16" t="s">
        <v>40</v>
      </c>
      <c r="D70" s="72">
        <v>0</v>
      </c>
      <c r="E70" s="56">
        <f>D70*B70*4</f>
        <v>0</v>
      </c>
    </row>
    <row r="71" spans="1:11" x14ac:dyDescent="0.2">
      <c r="A71" s="32" t="s">
        <v>52</v>
      </c>
      <c r="B71" s="16">
        <v>1</v>
      </c>
      <c r="C71" s="16" t="s">
        <v>8</v>
      </c>
      <c r="D71" s="72">
        <v>0</v>
      </c>
      <c r="E71" s="56">
        <f t="shared" si="3"/>
        <v>0</v>
      </c>
    </row>
    <row r="72" spans="1:11" x14ac:dyDescent="0.2">
      <c r="A72" s="32" t="s">
        <v>41</v>
      </c>
      <c r="B72" s="16">
        <v>1</v>
      </c>
      <c r="C72" s="16" t="s">
        <v>40</v>
      </c>
      <c r="D72" s="72">
        <v>0</v>
      </c>
      <c r="E72" s="56">
        <f>D72*B72*4</f>
        <v>0</v>
      </c>
    </row>
    <row r="73" spans="1:11" x14ac:dyDescent="0.2">
      <c r="A73" s="32" t="s">
        <v>94</v>
      </c>
      <c r="B73" s="16">
        <v>1</v>
      </c>
      <c r="C73" s="16" t="s">
        <v>26</v>
      </c>
      <c r="D73" s="72">
        <v>0</v>
      </c>
      <c r="E73" s="56">
        <f>D73*B73*2</f>
        <v>0</v>
      </c>
    </row>
    <row r="74" spans="1:11" x14ac:dyDescent="0.2">
      <c r="A74" s="32" t="s">
        <v>178</v>
      </c>
      <c r="B74" s="16">
        <v>1</v>
      </c>
      <c r="C74" s="16" t="s">
        <v>26</v>
      </c>
      <c r="D74" s="72">
        <v>0</v>
      </c>
      <c r="E74" s="56">
        <f>D74*B74*2</f>
        <v>0</v>
      </c>
    </row>
    <row r="75" spans="1:11" x14ac:dyDescent="0.2">
      <c r="A75" s="32" t="s">
        <v>42</v>
      </c>
      <c r="B75" s="16">
        <v>1</v>
      </c>
      <c r="C75" s="16" t="s">
        <v>46</v>
      </c>
      <c r="D75" s="72">
        <v>0</v>
      </c>
      <c r="E75" s="56">
        <f>D75*B75*2</f>
        <v>0</v>
      </c>
    </row>
    <row r="76" spans="1:11" x14ac:dyDescent="0.2">
      <c r="A76" s="32" t="s">
        <v>96</v>
      </c>
      <c r="B76" s="16">
        <v>1</v>
      </c>
      <c r="C76" s="16" t="s">
        <v>37</v>
      </c>
      <c r="D76" s="72">
        <v>0</v>
      </c>
      <c r="E76" s="56">
        <f>D76*B76</f>
        <v>0</v>
      </c>
    </row>
    <row r="77" spans="1:11" ht="15" x14ac:dyDescent="0.25">
      <c r="A77" s="94" t="s">
        <v>76</v>
      </c>
      <c r="B77" s="90"/>
      <c r="C77" s="91"/>
      <c r="D77" s="33"/>
      <c r="E77" s="57">
        <f>SUM(E47:E76)</f>
        <v>0</v>
      </c>
      <c r="F77" s="24"/>
      <c r="G77" s="24"/>
      <c r="H77" s="24"/>
      <c r="I77" s="24"/>
      <c r="J77" s="34"/>
      <c r="K77" s="43"/>
    </row>
    <row r="78" spans="1:11" ht="15" x14ac:dyDescent="0.25">
      <c r="A78" s="89" t="s">
        <v>84</v>
      </c>
      <c r="B78" s="90"/>
      <c r="C78" s="91"/>
      <c r="D78" s="104">
        <v>0</v>
      </c>
      <c r="E78" s="105"/>
      <c r="F78" s="24"/>
      <c r="G78" s="24"/>
      <c r="H78" s="24"/>
      <c r="I78" s="24"/>
      <c r="J78" s="34"/>
      <c r="K78" s="43"/>
    </row>
    <row r="79" spans="1:11" ht="15" x14ac:dyDescent="0.25">
      <c r="A79" s="94" t="s">
        <v>36</v>
      </c>
      <c r="B79" s="90"/>
      <c r="C79" s="91"/>
      <c r="D79" s="9"/>
      <c r="E79" s="23">
        <f>E77*D78+E77</f>
        <v>0</v>
      </c>
      <c r="F79" s="24"/>
      <c r="G79" s="24"/>
      <c r="H79" s="24"/>
      <c r="I79" s="24"/>
      <c r="J79" s="34"/>
      <c r="K79" s="26"/>
    </row>
    <row r="80" spans="1:11" ht="15" x14ac:dyDescent="0.25">
      <c r="A80" s="89" t="s">
        <v>87</v>
      </c>
      <c r="B80" s="90"/>
      <c r="C80" s="91"/>
      <c r="D80" s="104">
        <v>0</v>
      </c>
      <c r="E80" s="105"/>
      <c r="F80" s="24"/>
      <c r="G80" s="24"/>
      <c r="H80" s="24"/>
      <c r="I80" s="24"/>
      <c r="J80" s="34"/>
      <c r="K80" s="26"/>
    </row>
    <row r="81" spans="1:11" ht="15" x14ac:dyDescent="0.25">
      <c r="A81" s="94" t="s">
        <v>77</v>
      </c>
      <c r="B81" s="90"/>
      <c r="C81" s="91"/>
      <c r="D81" s="9"/>
      <c r="E81" s="23">
        <f>E79*D80+E79</f>
        <v>0</v>
      </c>
      <c r="F81" s="24"/>
      <c r="G81" s="24"/>
      <c r="H81" s="24"/>
      <c r="I81" s="24"/>
      <c r="J81" s="34"/>
      <c r="K81" s="26"/>
    </row>
    <row r="82" spans="1:11" ht="15" x14ac:dyDescent="0.25">
      <c r="A82" s="89" t="s">
        <v>86</v>
      </c>
      <c r="B82" s="90"/>
      <c r="C82" s="91"/>
      <c r="D82" s="92">
        <v>0</v>
      </c>
      <c r="E82" s="93"/>
      <c r="F82" s="24"/>
      <c r="G82" s="24"/>
      <c r="H82" s="24"/>
      <c r="I82" s="24"/>
      <c r="J82" s="34"/>
      <c r="K82" s="26"/>
    </row>
    <row r="83" spans="1:11" ht="15" x14ac:dyDescent="0.25">
      <c r="A83" s="94" t="s">
        <v>78</v>
      </c>
      <c r="B83" s="90"/>
      <c r="C83" s="91"/>
      <c r="D83" s="9"/>
      <c r="E83" s="57">
        <f>E81*D82+E81</f>
        <v>0</v>
      </c>
      <c r="F83" s="24"/>
      <c r="G83" s="24"/>
      <c r="H83" s="24"/>
      <c r="I83" s="24"/>
      <c r="J83" s="34"/>
      <c r="K83" s="26"/>
    </row>
    <row r="84" spans="1:11" ht="15" x14ac:dyDescent="0.25">
      <c r="A84" s="89" t="s">
        <v>85</v>
      </c>
      <c r="B84" s="90"/>
      <c r="C84" s="91"/>
      <c r="D84" s="92">
        <v>0</v>
      </c>
      <c r="E84" s="93"/>
      <c r="F84" s="24"/>
      <c r="G84" s="24"/>
      <c r="H84" s="24"/>
      <c r="I84" s="24"/>
      <c r="J84" s="34"/>
      <c r="K84" s="26"/>
    </row>
    <row r="85" spans="1:11" ht="15.75" thickBot="1" x14ac:dyDescent="0.3">
      <c r="A85" s="95" t="s">
        <v>79</v>
      </c>
      <c r="B85" s="96"/>
      <c r="C85" s="97"/>
      <c r="D85" s="35"/>
      <c r="E85" s="58">
        <f>E83*D84+E83</f>
        <v>0</v>
      </c>
      <c r="F85" s="24"/>
      <c r="G85" s="24"/>
      <c r="H85" s="24"/>
      <c r="I85" s="24"/>
      <c r="J85" s="34"/>
      <c r="K85" s="26"/>
    </row>
    <row r="86" spans="1:11" ht="27.75" customHeight="1" thickBot="1" x14ac:dyDescent="0.3">
      <c r="A86" s="98" t="s">
        <v>139</v>
      </c>
      <c r="B86" s="99"/>
      <c r="C86" s="99"/>
      <c r="D86" s="100"/>
      <c r="E86" s="59">
        <f>E77+E79+E81+E83+E85</f>
        <v>0</v>
      </c>
      <c r="F86" s="36"/>
      <c r="G86" s="36"/>
      <c r="H86" s="36"/>
      <c r="I86" s="36"/>
      <c r="J86" s="37"/>
      <c r="K86" s="44"/>
    </row>
    <row r="87" spans="1:11" ht="15" x14ac:dyDescent="0.25">
      <c r="A87" s="101"/>
      <c r="B87" s="101"/>
      <c r="C87" s="101"/>
      <c r="D87" s="101"/>
      <c r="E87" s="101"/>
      <c r="F87" s="101"/>
      <c r="G87" s="39"/>
      <c r="H87" s="39"/>
    </row>
    <row r="88" spans="1:11" ht="15" x14ac:dyDescent="0.25">
      <c r="A88" s="88" t="s">
        <v>146</v>
      </c>
      <c r="B88" s="88"/>
      <c r="C88" s="88"/>
      <c r="D88" s="88"/>
      <c r="E88" s="88"/>
      <c r="F88" s="88"/>
      <c r="G88" s="75"/>
      <c r="H88" s="28"/>
    </row>
    <row r="89" spans="1:11" ht="15" x14ac:dyDescent="0.25">
      <c r="A89" s="40" t="s">
        <v>34</v>
      </c>
      <c r="B89" s="41"/>
      <c r="C89" s="41"/>
      <c r="D89" s="41"/>
      <c r="E89" s="42" t="s">
        <v>35</v>
      </c>
      <c r="F89" s="126"/>
      <c r="G89" s="75"/>
    </row>
    <row r="90" spans="1:11" ht="15" x14ac:dyDescent="0.25">
      <c r="A90" s="90" t="s">
        <v>140</v>
      </c>
      <c r="B90" s="90"/>
      <c r="C90" s="90"/>
      <c r="D90" s="91"/>
      <c r="E90" s="60">
        <f>K15</f>
        <v>0</v>
      </c>
      <c r="F90" s="126"/>
      <c r="G90" s="75"/>
    </row>
    <row r="91" spans="1:11" ht="15" x14ac:dyDescent="0.25">
      <c r="A91" s="89" t="s">
        <v>141</v>
      </c>
      <c r="B91" s="90"/>
      <c r="C91" s="90"/>
      <c r="D91" s="91"/>
      <c r="E91" s="60">
        <f>E43</f>
        <v>0</v>
      </c>
      <c r="F91" s="126"/>
      <c r="G91" s="75"/>
    </row>
    <row r="92" spans="1:11" ht="15.75" thickBot="1" x14ac:dyDescent="0.3">
      <c r="A92" s="89" t="s">
        <v>142</v>
      </c>
      <c r="B92" s="90"/>
      <c r="C92" s="90"/>
      <c r="D92" s="91"/>
      <c r="E92" s="60">
        <f>E86</f>
        <v>0</v>
      </c>
      <c r="F92" s="126"/>
      <c r="G92" s="75"/>
    </row>
    <row r="93" spans="1:11" ht="15.75" customHeight="1" thickBot="1" x14ac:dyDescent="0.3">
      <c r="A93" s="85" t="s">
        <v>143</v>
      </c>
      <c r="B93" s="86"/>
      <c r="C93" s="86"/>
      <c r="D93" s="87"/>
      <c r="E93" s="61">
        <f>SUM(E90:E92)</f>
        <v>0</v>
      </c>
      <c r="F93" s="126"/>
      <c r="G93" s="75"/>
    </row>
    <row r="94" spans="1:11" ht="15.75" thickBot="1" x14ac:dyDescent="0.3">
      <c r="F94" s="126"/>
      <c r="G94" s="75"/>
    </row>
    <row r="95" spans="1:11" ht="15" x14ac:dyDescent="0.25">
      <c r="A95" s="115"/>
      <c r="C95" s="115"/>
      <c r="G95" s="75"/>
    </row>
    <row r="96" spans="1:11" ht="15" customHeight="1" thickBot="1" x14ac:dyDescent="0.3">
      <c r="A96" s="116"/>
      <c r="C96" s="116"/>
      <c r="G96" s="75"/>
    </row>
    <row r="97" spans="1:7" ht="15" x14ac:dyDescent="0.25">
      <c r="A97" s="2" t="s">
        <v>112</v>
      </c>
      <c r="C97" s="2" t="s">
        <v>113</v>
      </c>
      <c r="G97" s="75"/>
    </row>
    <row r="100" spans="1:7" ht="16.5" x14ac:dyDescent="0.2">
      <c r="A100" s="79" t="s">
        <v>189</v>
      </c>
    </row>
  </sheetData>
  <sheetProtection algorithmName="SHA-512" hashValue="U/NdUFn09FBSbH3Mj8LgOqTlv5iR4N5DghMUvHZ6T8c9qWxelBlLgV7chKisdc+RDtOoFynTRf1g7rFA1yYEXg==" saltValue="Gwxu+88qrMerTqlv2fi3ow==" spinCount="100000" sheet="1" objects="1" scenarios="1"/>
  <mergeCells count="56">
    <mergeCell ref="A95:A96"/>
    <mergeCell ref="C95:C96"/>
    <mergeCell ref="A1:G1"/>
    <mergeCell ref="A9:B9"/>
    <mergeCell ref="C9:K9"/>
    <mergeCell ref="E4:J4"/>
    <mergeCell ref="A3:K3"/>
    <mergeCell ref="A6:B6"/>
    <mergeCell ref="A7:B7"/>
    <mergeCell ref="C7:K7"/>
    <mergeCell ref="A8:B8"/>
    <mergeCell ref="A10:B10"/>
    <mergeCell ref="A11:B11"/>
    <mergeCell ref="C11:K11"/>
    <mergeCell ref="A12:B12"/>
    <mergeCell ref="A13:B13"/>
    <mergeCell ref="C13:K13"/>
    <mergeCell ref="A14:B14"/>
    <mergeCell ref="A16:K16"/>
    <mergeCell ref="A17:K17"/>
    <mergeCell ref="A34:C34"/>
    <mergeCell ref="A35:C35"/>
    <mergeCell ref="D35:E35"/>
    <mergeCell ref="A36:C36"/>
    <mergeCell ref="A37:C37"/>
    <mergeCell ref="D37:E37"/>
    <mergeCell ref="A39:C39"/>
    <mergeCell ref="D39:E39"/>
    <mergeCell ref="A81:C81"/>
    <mergeCell ref="A40:C40"/>
    <mergeCell ref="A41:C41"/>
    <mergeCell ref="D41:E41"/>
    <mergeCell ref="A42:C42"/>
    <mergeCell ref="A45:F45"/>
    <mergeCell ref="A77:C77"/>
    <mergeCell ref="A78:C78"/>
    <mergeCell ref="D78:E78"/>
    <mergeCell ref="A79:C79"/>
    <mergeCell ref="A80:C80"/>
    <mergeCell ref="D80:E80"/>
    <mergeCell ref="H2:K2"/>
    <mergeCell ref="A90:D90"/>
    <mergeCell ref="A91:D91"/>
    <mergeCell ref="A92:D92"/>
    <mergeCell ref="A93:D93"/>
    <mergeCell ref="F89:F94"/>
    <mergeCell ref="A88:F88"/>
    <mergeCell ref="A82:C82"/>
    <mergeCell ref="D82:E82"/>
    <mergeCell ref="A83:C83"/>
    <mergeCell ref="A84:C84"/>
    <mergeCell ref="D84:E84"/>
    <mergeCell ref="A85:C85"/>
    <mergeCell ref="A86:D86"/>
    <mergeCell ref="A87:F87"/>
    <mergeCell ref="A38:C38"/>
  </mergeCells>
  <phoneticPr fontId="10" type="noConversion"/>
  <pageMargins left="0.7" right="0.7" top="0.75" bottom="0.75" header="0.3" footer="0.3"/>
  <pageSetup paperSize="8" scale="85" orientation="landscape" r:id="rId1"/>
  <rowBreaks count="2" manualBreakCount="2">
    <brk id="44" max="16383" man="1"/>
    <brk id="87"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101"/>
  <sheetViews>
    <sheetView zoomScale="75" zoomScaleNormal="75" workbookViewId="0">
      <selection activeCell="I26" sqref="I26"/>
    </sheetView>
  </sheetViews>
  <sheetFormatPr defaultColWidth="9.140625" defaultRowHeight="14.25" x14ac:dyDescent="0.2"/>
  <cols>
    <col min="1" max="1" width="60.5703125" style="2" customWidth="1"/>
    <col min="2" max="2" width="11" style="2" customWidth="1"/>
    <col min="3" max="3" width="21.5703125" style="2" customWidth="1"/>
    <col min="4" max="4" width="17" style="2" customWidth="1"/>
    <col min="5" max="5" width="28.140625" style="2" customWidth="1"/>
    <col min="6" max="6" width="15.5703125" style="2" customWidth="1"/>
    <col min="7" max="7" width="19.5703125" style="2" customWidth="1"/>
    <col min="8" max="8" width="7.28515625" style="2" customWidth="1"/>
    <col min="9" max="10" width="13.5703125" style="2" customWidth="1"/>
    <col min="11" max="11" width="16.5703125" style="2" customWidth="1"/>
    <col min="12" max="16384" width="9.140625" style="2"/>
  </cols>
  <sheetData>
    <row r="1" spans="1:11" ht="23.25" x14ac:dyDescent="0.35">
      <c r="A1" s="117" t="s">
        <v>167</v>
      </c>
      <c r="B1" s="117"/>
      <c r="C1" s="117"/>
      <c r="D1" s="117"/>
      <c r="E1" s="117"/>
      <c r="F1" s="117"/>
      <c r="G1" s="117"/>
      <c r="H1" s="1"/>
      <c r="I1" s="1"/>
      <c r="J1" s="1"/>
    </row>
    <row r="2" spans="1:11" ht="24" thickBot="1" x14ac:dyDescent="0.4">
      <c r="A2" s="46" t="s">
        <v>57</v>
      </c>
      <c r="B2" s="46"/>
      <c r="C2" s="46"/>
      <c r="D2" s="46"/>
      <c r="E2" s="46"/>
      <c r="F2" s="46" t="s">
        <v>58</v>
      </c>
      <c r="G2" s="46"/>
      <c r="H2" s="81"/>
      <c r="I2" s="81"/>
      <c r="J2" s="81"/>
      <c r="K2" s="81"/>
    </row>
    <row r="3" spans="1:11" ht="15" x14ac:dyDescent="0.25">
      <c r="A3" s="121" t="s">
        <v>166</v>
      </c>
      <c r="B3" s="122"/>
      <c r="C3" s="122"/>
      <c r="D3" s="122"/>
      <c r="E3" s="122"/>
      <c r="F3" s="122"/>
      <c r="G3" s="122"/>
      <c r="H3" s="122"/>
      <c r="I3" s="122"/>
      <c r="J3" s="122"/>
      <c r="K3" s="122"/>
    </row>
    <row r="4" spans="1:11" ht="30" x14ac:dyDescent="0.25">
      <c r="A4" s="3" t="s">
        <v>14</v>
      </c>
      <c r="B4" s="4" t="s">
        <v>63</v>
      </c>
      <c r="C4" s="4" t="s">
        <v>74</v>
      </c>
      <c r="D4" s="4" t="s">
        <v>64</v>
      </c>
      <c r="E4" s="118" t="s">
        <v>108</v>
      </c>
      <c r="F4" s="119"/>
      <c r="G4" s="119"/>
      <c r="H4" s="119"/>
      <c r="I4" s="119"/>
      <c r="J4" s="120"/>
      <c r="K4" s="4" t="s">
        <v>75</v>
      </c>
    </row>
    <row r="5" spans="1:11" ht="32.25" customHeight="1" x14ac:dyDescent="0.2">
      <c r="A5" s="5" t="s">
        <v>88</v>
      </c>
      <c r="B5" s="5">
        <v>1</v>
      </c>
      <c r="C5" s="71"/>
      <c r="D5" s="51">
        <f>C5*B5</f>
        <v>0</v>
      </c>
      <c r="E5" s="7"/>
      <c r="F5" s="45">
        <v>0</v>
      </c>
      <c r="G5" s="6">
        <f>F5*E5</f>
        <v>0</v>
      </c>
      <c r="H5" s="7"/>
      <c r="I5" s="45">
        <v>0</v>
      </c>
      <c r="J5" s="6">
        <f>I5*H5</f>
        <v>0</v>
      </c>
      <c r="K5" s="51">
        <f>D5*12</f>
        <v>0</v>
      </c>
    </row>
    <row r="6" spans="1:11" x14ac:dyDescent="0.2">
      <c r="A6" s="89" t="s">
        <v>69</v>
      </c>
      <c r="B6" s="91"/>
      <c r="C6" s="8"/>
      <c r="D6" s="9"/>
      <c r="E6" s="9"/>
      <c r="F6" s="9"/>
      <c r="G6" s="9"/>
      <c r="H6" s="9"/>
      <c r="I6" s="9"/>
      <c r="J6" s="9"/>
      <c r="K6" s="52">
        <f>K5</f>
        <v>0</v>
      </c>
    </row>
    <row r="7" spans="1:11" ht="15" x14ac:dyDescent="0.25">
      <c r="A7" s="89" t="s">
        <v>83</v>
      </c>
      <c r="B7" s="91"/>
      <c r="C7" s="123">
        <v>0</v>
      </c>
      <c r="D7" s="124"/>
      <c r="E7" s="124"/>
      <c r="F7" s="124"/>
      <c r="G7" s="124"/>
      <c r="H7" s="124"/>
      <c r="I7" s="124"/>
      <c r="J7" s="124"/>
      <c r="K7" s="125"/>
    </row>
    <row r="8" spans="1:11" x14ac:dyDescent="0.2">
      <c r="A8" s="89" t="s">
        <v>70</v>
      </c>
      <c r="B8" s="91"/>
      <c r="C8" s="10"/>
      <c r="D8" s="11"/>
      <c r="E8" s="11"/>
      <c r="F8" s="9"/>
      <c r="G8" s="9"/>
      <c r="H8" s="9"/>
      <c r="I8" s="9"/>
      <c r="J8" s="9"/>
      <c r="K8" s="52">
        <f>K6*C7+K6</f>
        <v>0</v>
      </c>
    </row>
    <row r="9" spans="1:11" ht="15" x14ac:dyDescent="0.25">
      <c r="A9" s="89" t="s">
        <v>80</v>
      </c>
      <c r="B9" s="91"/>
      <c r="C9" s="111">
        <v>0</v>
      </c>
      <c r="D9" s="112"/>
      <c r="E9" s="112"/>
      <c r="F9" s="112"/>
      <c r="G9" s="112"/>
      <c r="H9" s="112"/>
      <c r="I9" s="112"/>
      <c r="J9" s="112"/>
      <c r="K9" s="113"/>
    </row>
    <row r="10" spans="1:11" x14ac:dyDescent="0.2">
      <c r="A10" s="89" t="s">
        <v>71</v>
      </c>
      <c r="B10" s="91"/>
      <c r="C10" s="10"/>
      <c r="D10" s="11"/>
      <c r="E10" s="11"/>
      <c r="F10" s="9"/>
      <c r="G10" s="9"/>
      <c r="H10" s="9"/>
      <c r="I10" s="9"/>
      <c r="J10" s="9"/>
      <c r="K10" s="52">
        <f>K8*C9+K8</f>
        <v>0</v>
      </c>
    </row>
    <row r="11" spans="1:11" ht="15" x14ac:dyDescent="0.25">
      <c r="A11" s="89" t="s">
        <v>82</v>
      </c>
      <c r="B11" s="91"/>
      <c r="C11" s="111">
        <v>0</v>
      </c>
      <c r="D11" s="112"/>
      <c r="E11" s="112"/>
      <c r="F11" s="112"/>
      <c r="G11" s="112"/>
      <c r="H11" s="112"/>
      <c r="I11" s="112"/>
      <c r="J11" s="112"/>
      <c r="K11" s="113"/>
    </row>
    <row r="12" spans="1:11" x14ac:dyDescent="0.2">
      <c r="A12" s="89" t="s">
        <v>72</v>
      </c>
      <c r="B12" s="91"/>
      <c r="C12" s="10"/>
      <c r="D12" s="11"/>
      <c r="E12" s="11"/>
      <c r="F12" s="9"/>
      <c r="G12" s="9"/>
      <c r="H12" s="9"/>
      <c r="I12" s="9"/>
      <c r="J12" s="9"/>
      <c r="K12" s="52">
        <f>K10*C11+K10</f>
        <v>0</v>
      </c>
    </row>
    <row r="13" spans="1:11" ht="15" x14ac:dyDescent="0.25">
      <c r="A13" s="89" t="s">
        <v>81</v>
      </c>
      <c r="B13" s="91"/>
      <c r="C13" s="111">
        <v>0</v>
      </c>
      <c r="D13" s="112"/>
      <c r="E13" s="112"/>
      <c r="F13" s="112"/>
      <c r="G13" s="112"/>
      <c r="H13" s="112"/>
      <c r="I13" s="112"/>
      <c r="J13" s="112"/>
      <c r="K13" s="113"/>
    </row>
    <row r="14" spans="1:11" x14ac:dyDescent="0.2">
      <c r="A14" s="89" t="s">
        <v>73</v>
      </c>
      <c r="B14" s="91"/>
      <c r="C14" s="8"/>
      <c r="D14" s="9"/>
      <c r="E14" s="9"/>
      <c r="F14" s="9"/>
      <c r="G14" s="9"/>
      <c r="H14" s="9"/>
      <c r="I14" s="9"/>
      <c r="J14" s="9"/>
      <c r="K14" s="52">
        <f>K12*C13+K12</f>
        <v>0</v>
      </c>
    </row>
    <row r="15" spans="1:11" ht="15" x14ac:dyDescent="0.25">
      <c r="A15" s="12" t="s">
        <v>129</v>
      </c>
      <c r="B15" s="12"/>
      <c r="C15" s="9"/>
      <c r="D15" s="9"/>
      <c r="E15" s="9"/>
      <c r="F15" s="12"/>
      <c r="G15" s="12"/>
      <c r="H15" s="12"/>
      <c r="I15" s="12"/>
      <c r="J15" s="12"/>
      <c r="K15" s="53">
        <f>K6+K8+K10+K12+K14</f>
        <v>0</v>
      </c>
    </row>
    <row r="16" spans="1:11" ht="15" x14ac:dyDescent="0.25">
      <c r="A16" s="114"/>
      <c r="B16" s="114"/>
      <c r="C16" s="114"/>
      <c r="D16" s="114"/>
      <c r="E16" s="114"/>
      <c r="F16" s="114"/>
      <c r="G16" s="114"/>
      <c r="H16" s="114"/>
      <c r="I16" s="114"/>
      <c r="J16" s="114"/>
      <c r="K16" s="114"/>
    </row>
    <row r="17" spans="1:11" x14ac:dyDescent="0.2">
      <c r="A17" s="88" t="s">
        <v>0</v>
      </c>
      <c r="B17" s="88"/>
      <c r="C17" s="88"/>
      <c r="D17" s="88"/>
      <c r="E17" s="88"/>
      <c r="F17" s="88"/>
      <c r="G17" s="88"/>
      <c r="H17" s="88"/>
      <c r="I17" s="88"/>
      <c r="J17" s="88"/>
      <c r="K17" s="88"/>
    </row>
    <row r="18" spans="1:11" ht="30" x14ac:dyDescent="0.25">
      <c r="A18" s="13" t="s">
        <v>54</v>
      </c>
      <c r="B18" s="14" t="s">
        <v>20</v>
      </c>
      <c r="C18" s="14" t="s">
        <v>39</v>
      </c>
      <c r="D18" s="73" t="s">
        <v>116</v>
      </c>
      <c r="E18" s="3" t="s">
        <v>49</v>
      </c>
    </row>
    <row r="19" spans="1:11" x14ac:dyDescent="0.2">
      <c r="A19" s="15" t="s">
        <v>60</v>
      </c>
      <c r="B19" s="16">
        <v>5</v>
      </c>
      <c r="C19" s="16" t="s">
        <v>8</v>
      </c>
      <c r="D19" s="70">
        <v>0</v>
      </c>
      <c r="E19" s="52">
        <f>B19*D19*12</f>
        <v>0</v>
      </c>
    </row>
    <row r="20" spans="1:11" ht="28.5" x14ac:dyDescent="0.2">
      <c r="A20" s="15" t="s">
        <v>1</v>
      </c>
      <c r="B20" s="16">
        <v>3</v>
      </c>
      <c r="C20" s="17" t="s">
        <v>65</v>
      </c>
      <c r="D20" s="70">
        <v>0</v>
      </c>
      <c r="E20" s="52">
        <f t="shared" ref="E20:E28" si="0">B20*D20*12</f>
        <v>0</v>
      </c>
    </row>
    <row r="21" spans="1:11" x14ac:dyDescent="0.2">
      <c r="A21" s="15" t="s">
        <v>2</v>
      </c>
      <c r="B21" s="16">
        <v>3</v>
      </c>
      <c r="C21" s="16" t="s">
        <v>66</v>
      </c>
      <c r="D21" s="70">
        <v>0</v>
      </c>
      <c r="E21" s="52">
        <f t="shared" si="0"/>
        <v>0</v>
      </c>
    </row>
    <row r="22" spans="1:11" x14ac:dyDescent="0.2">
      <c r="A22" s="15" t="s">
        <v>47</v>
      </c>
      <c r="B22" s="16">
        <v>4</v>
      </c>
      <c r="C22" s="16" t="s">
        <v>48</v>
      </c>
      <c r="D22" s="70"/>
      <c r="E22" s="52">
        <f t="shared" si="0"/>
        <v>0</v>
      </c>
    </row>
    <row r="23" spans="1:11" x14ac:dyDescent="0.2">
      <c r="A23" s="15" t="s">
        <v>55</v>
      </c>
      <c r="B23" s="16">
        <v>5</v>
      </c>
      <c r="C23" s="16" t="s">
        <v>10</v>
      </c>
      <c r="D23" s="70">
        <v>0</v>
      </c>
      <c r="E23" s="52">
        <f>B23*D23</f>
        <v>0</v>
      </c>
    </row>
    <row r="24" spans="1:11" ht="28.5" x14ac:dyDescent="0.2">
      <c r="A24" s="15" t="s">
        <v>3</v>
      </c>
      <c r="B24" s="16">
        <v>3</v>
      </c>
      <c r="C24" s="17" t="s">
        <v>101</v>
      </c>
      <c r="D24" s="70">
        <v>0</v>
      </c>
      <c r="E24" s="52">
        <f t="shared" si="0"/>
        <v>0</v>
      </c>
    </row>
    <row r="25" spans="1:11" ht="28.5" x14ac:dyDescent="0.2">
      <c r="A25" s="15" t="s">
        <v>4</v>
      </c>
      <c r="B25" s="16">
        <v>3</v>
      </c>
      <c r="C25" s="17" t="s">
        <v>101</v>
      </c>
      <c r="D25" s="70">
        <v>0</v>
      </c>
      <c r="E25" s="52">
        <f t="shared" si="0"/>
        <v>0</v>
      </c>
    </row>
    <row r="26" spans="1:11" ht="28.5" x14ac:dyDescent="0.2">
      <c r="A26" s="18" t="s">
        <v>5</v>
      </c>
      <c r="B26" s="19">
        <v>5</v>
      </c>
      <c r="C26" s="17" t="s">
        <v>65</v>
      </c>
      <c r="D26" s="70">
        <v>0</v>
      </c>
      <c r="E26" s="52">
        <f t="shared" si="0"/>
        <v>0</v>
      </c>
    </row>
    <row r="27" spans="1:11" x14ac:dyDescent="0.2">
      <c r="A27" s="18" t="s">
        <v>6</v>
      </c>
      <c r="B27" s="19">
        <v>5</v>
      </c>
      <c r="C27" s="17" t="s">
        <v>66</v>
      </c>
      <c r="D27" s="70">
        <v>0</v>
      </c>
      <c r="E27" s="52">
        <f t="shared" si="0"/>
        <v>0</v>
      </c>
    </row>
    <row r="28" spans="1:11" x14ac:dyDescent="0.2">
      <c r="A28" s="18" t="s">
        <v>56</v>
      </c>
      <c r="B28" s="16">
        <v>5</v>
      </c>
      <c r="C28" s="16" t="s">
        <v>9</v>
      </c>
      <c r="D28" s="70">
        <v>0</v>
      </c>
      <c r="E28" s="52">
        <f t="shared" si="0"/>
        <v>0</v>
      </c>
    </row>
    <row r="29" spans="1:11" x14ac:dyDescent="0.2">
      <c r="A29" s="18" t="s">
        <v>100</v>
      </c>
      <c r="B29" s="16">
        <v>3</v>
      </c>
      <c r="C29" s="16" t="s">
        <v>10</v>
      </c>
      <c r="D29" s="70">
        <v>0</v>
      </c>
      <c r="E29" s="52">
        <f>B29*D29</f>
        <v>0</v>
      </c>
    </row>
    <row r="30" spans="1:11" x14ac:dyDescent="0.2">
      <c r="A30" s="18" t="s">
        <v>186</v>
      </c>
      <c r="B30" s="16">
        <v>3</v>
      </c>
      <c r="C30" s="16" t="s">
        <v>187</v>
      </c>
      <c r="D30" s="70">
        <v>0</v>
      </c>
      <c r="E30" s="52">
        <f>B30*D30*12</f>
        <v>0</v>
      </c>
    </row>
    <row r="31" spans="1:11" ht="19.5" customHeight="1" x14ac:dyDescent="0.2">
      <c r="A31" s="18" t="s">
        <v>179</v>
      </c>
      <c r="B31" s="16">
        <v>3</v>
      </c>
      <c r="C31" s="17" t="s">
        <v>38</v>
      </c>
      <c r="D31" s="70">
        <v>0</v>
      </c>
      <c r="E31" s="52">
        <f>B31*D31*24</f>
        <v>0</v>
      </c>
    </row>
    <row r="32" spans="1:11" ht="28.5" x14ac:dyDescent="0.2">
      <c r="A32" s="18" t="s">
        <v>105</v>
      </c>
      <c r="B32" s="16">
        <v>177</v>
      </c>
      <c r="C32" s="20" t="s">
        <v>89</v>
      </c>
      <c r="D32" s="70">
        <v>0</v>
      </c>
      <c r="E32" s="52">
        <f>B32*D32*2</f>
        <v>0</v>
      </c>
    </row>
    <row r="33" spans="1:10" x14ac:dyDescent="0.2">
      <c r="A33" s="18" t="s">
        <v>106</v>
      </c>
      <c r="B33" s="16">
        <v>75</v>
      </c>
      <c r="C33" s="16" t="s">
        <v>27</v>
      </c>
      <c r="D33" s="70">
        <v>0</v>
      </c>
      <c r="E33" s="52">
        <f>B33*D33</f>
        <v>0</v>
      </c>
    </row>
    <row r="34" spans="1:10" x14ac:dyDescent="0.2">
      <c r="A34" s="89" t="s">
        <v>68</v>
      </c>
      <c r="B34" s="90"/>
      <c r="C34" s="91"/>
      <c r="D34" s="21"/>
      <c r="E34" s="54">
        <f>SUM(E19:E33)</f>
        <v>0</v>
      </c>
    </row>
    <row r="35" spans="1:10" ht="15" x14ac:dyDescent="0.25">
      <c r="A35" s="89" t="s">
        <v>84</v>
      </c>
      <c r="B35" s="90"/>
      <c r="C35" s="91"/>
      <c r="D35" s="102">
        <v>0</v>
      </c>
      <c r="E35" s="103"/>
    </row>
    <row r="36" spans="1:10" ht="15" x14ac:dyDescent="0.25">
      <c r="A36" s="106" t="s">
        <v>15</v>
      </c>
      <c r="B36" s="107"/>
      <c r="C36" s="108"/>
      <c r="D36" s="22"/>
      <c r="E36" s="23">
        <f>E34*D35+E34</f>
        <v>0</v>
      </c>
      <c r="F36" s="24"/>
      <c r="G36" s="24"/>
      <c r="H36" s="24"/>
    </row>
    <row r="37" spans="1:10" ht="15" x14ac:dyDescent="0.25">
      <c r="A37" s="89" t="s">
        <v>87</v>
      </c>
      <c r="B37" s="90"/>
      <c r="C37" s="91"/>
      <c r="D37" s="109">
        <v>0</v>
      </c>
      <c r="E37" s="110"/>
      <c r="F37" s="24"/>
      <c r="G37" s="24"/>
      <c r="H37" s="24"/>
    </row>
    <row r="38" spans="1:10" ht="15" x14ac:dyDescent="0.25">
      <c r="A38" s="89" t="s">
        <v>16</v>
      </c>
      <c r="B38" s="90"/>
      <c r="C38" s="91"/>
      <c r="D38" s="22"/>
      <c r="E38" s="54">
        <f>E36*D37+E36</f>
        <v>0</v>
      </c>
      <c r="F38" s="24"/>
      <c r="G38" s="24"/>
      <c r="H38" s="24"/>
    </row>
    <row r="39" spans="1:10" ht="15" x14ac:dyDescent="0.25">
      <c r="A39" s="89" t="s">
        <v>86</v>
      </c>
      <c r="B39" s="90"/>
      <c r="C39" s="91"/>
      <c r="D39" s="102">
        <v>0</v>
      </c>
      <c r="E39" s="103"/>
      <c r="F39" s="24"/>
      <c r="G39" s="24"/>
      <c r="H39" s="24"/>
    </row>
    <row r="40" spans="1:10" ht="15" x14ac:dyDescent="0.25">
      <c r="A40" s="89" t="s">
        <v>17</v>
      </c>
      <c r="B40" s="90"/>
      <c r="C40" s="91"/>
      <c r="D40" s="22"/>
      <c r="E40" s="54">
        <f>E38*D39+E38</f>
        <v>0</v>
      </c>
      <c r="F40" s="24"/>
      <c r="G40" s="24"/>
      <c r="H40" s="24"/>
    </row>
    <row r="41" spans="1:10" ht="15" x14ac:dyDescent="0.25">
      <c r="A41" s="89" t="s">
        <v>85</v>
      </c>
      <c r="B41" s="90"/>
      <c r="C41" s="91"/>
      <c r="D41" s="102">
        <v>0</v>
      </c>
      <c r="E41" s="103"/>
      <c r="F41" s="24"/>
      <c r="G41" s="24"/>
      <c r="H41" s="24"/>
    </row>
    <row r="42" spans="1:10" x14ac:dyDescent="0.2">
      <c r="A42" s="89" t="s">
        <v>18</v>
      </c>
      <c r="B42" s="90"/>
      <c r="C42" s="91"/>
      <c r="D42" s="21"/>
      <c r="E42" s="23">
        <f>E40*D41+E40</f>
        <v>0</v>
      </c>
      <c r="F42" s="24"/>
      <c r="G42" s="24"/>
      <c r="H42" s="24"/>
    </row>
    <row r="43" spans="1:10" ht="15" x14ac:dyDescent="0.25">
      <c r="A43" s="12" t="s">
        <v>130</v>
      </c>
      <c r="B43" s="12"/>
      <c r="C43" s="12"/>
      <c r="D43" s="25"/>
      <c r="E43" s="55">
        <f>E34+E36+E38+E40+E42</f>
        <v>0</v>
      </c>
      <c r="F43" s="26"/>
      <c r="G43" s="26"/>
      <c r="H43" s="26"/>
      <c r="I43" s="27"/>
    </row>
    <row r="44" spans="1:10" ht="15" x14ac:dyDescent="0.25">
      <c r="A44" s="27"/>
      <c r="B44" s="27"/>
      <c r="C44" s="27"/>
      <c r="D44" s="27"/>
      <c r="E44" s="27"/>
      <c r="F44" s="27"/>
      <c r="G44" s="27"/>
      <c r="H44" s="27"/>
      <c r="I44" s="27"/>
      <c r="J44" s="27"/>
    </row>
    <row r="45" spans="1:10" x14ac:dyDescent="0.2">
      <c r="A45" s="88" t="s">
        <v>28</v>
      </c>
      <c r="B45" s="88"/>
      <c r="C45" s="88"/>
      <c r="D45" s="88"/>
      <c r="E45" s="88"/>
      <c r="F45" s="88"/>
      <c r="G45" s="28"/>
      <c r="H45" s="28"/>
    </row>
    <row r="46" spans="1:10" ht="30" x14ac:dyDescent="0.25">
      <c r="A46" s="29" t="s">
        <v>19</v>
      </c>
      <c r="B46" s="29" t="s">
        <v>20</v>
      </c>
      <c r="C46" s="30" t="s">
        <v>39</v>
      </c>
      <c r="D46" s="74" t="s">
        <v>115</v>
      </c>
      <c r="E46" s="30" t="s">
        <v>61</v>
      </c>
    </row>
    <row r="47" spans="1:10" x14ac:dyDescent="0.2">
      <c r="A47" s="31" t="s">
        <v>117</v>
      </c>
      <c r="B47" s="16">
        <v>1</v>
      </c>
      <c r="C47" s="16" t="s">
        <v>37</v>
      </c>
      <c r="D47" s="72">
        <v>0</v>
      </c>
      <c r="E47" s="56">
        <f>D47*B47</f>
        <v>0</v>
      </c>
    </row>
    <row r="48" spans="1:10" x14ac:dyDescent="0.2">
      <c r="A48" s="31" t="s">
        <v>21</v>
      </c>
      <c r="B48" s="16">
        <v>1</v>
      </c>
      <c r="C48" s="16" t="s">
        <v>40</v>
      </c>
      <c r="D48" s="72"/>
      <c r="E48" s="56">
        <f t="shared" ref="E48:E49" si="1">D48*B48*4</f>
        <v>0</v>
      </c>
    </row>
    <row r="49" spans="1:5" x14ac:dyDescent="0.2">
      <c r="A49" s="31" t="s">
        <v>22</v>
      </c>
      <c r="B49" s="16">
        <v>1</v>
      </c>
      <c r="C49" s="16" t="s">
        <v>40</v>
      </c>
      <c r="D49" s="72">
        <v>0</v>
      </c>
      <c r="E49" s="56">
        <f t="shared" si="1"/>
        <v>0</v>
      </c>
    </row>
    <row r="50" spans="1:5" x14ac:dyDescent="0.2">
      <c r="A50" s="32" t="s">
        <v>23</v>
      </c>
      <c r="B50" s="16">
        <v>1</v>
      </c>
      <c r="C50" s="16" t="s">
        <v>62</v>
      </c>
      <c r="D50" s="72">
        <v>0</v>
      </c>
      <c r="E50" s="56">
        <f>D50*B50</f>
        <v>0</v>
      </c>
    </row>
    <row r="51" spans="1:5" x14ac:dyDescent="0.2">
      <c r="A51" s="32" t="s">
        <v>25</v>
      </c>
      <c r="B51" s="16">
        <v>1</v>
      </c>
      <c r="C51" s="16" t="s">
        <v>37</v>
      </c>
      <c r="D51" s="72">
        <v>0</v>
      </c>
      <c r="E51" s="56">
        <f>D51*B51</f>
        <v>0</v>
      </c>
    </row>
    <row r="52" spans="1:5" x14ac:dyDescent="0.2">
      <c r="A52" s="32" t="s">
        <v>97</v>
      </c>
      <c r="B52" s="16">
        <v>1</v>
      </c>
      <c r="C52" s="16" t="s">
        <v>37</v>
      </c>
      <c r="D52" s="72">
        <v>0</v>
      </c>
      <c r="E52" s="56">
        <f t="shared" ref="E52:E54" si="2">D52*B52</f>
        <v>0</v>
      </c>
    </row>
    <row r="53" spans="1:5" x14ac:dyDescent="0.2">
      <c r="A53" s="32" t="s">
        <v>44</v>
      </c>
      <c r="B53" s="16">
        <v>1</v>
      </c>
      <c r="C53" s="16" t="s">
        <v>37</v>
      </c>
      <c r="D53" s="72">
        <v>0</v>
      </c>
      <c r="E53" s="56">
        <f t="shared" si="2"/>
        <v>0</v>
      </c>
    </row>
    <row r="54" spans="1:5" x14ac:dyDescent="0.2">
      <c r="A54" s="32" t="s">
        <v>24</v>
      </c>
      <c r="B54" s="16">
        <v>4</v>
      </c>
      <c r="C54" s="16" t="s">
        <v>37</v>
      </c>
      <c r="D54" s="72"/>
      <c r="E54" s="56">
        <f t="shared" si="2"/>
        <v>0</v>
      </c>
    </row>
    <row r="55" spans="1:5" x14ac:dyDescent="0.2">
      <c r="A55" s="32" t="s">
        <v>92</v>
      </c>
      <c r="B55" s="16">
        <v>1</v>
      </c>
      <c r="C55" s="16" t="s">
        <v>40</v>
      </c>
      <c r="D55" s="72">
        <v>0</v>
      </c>
      <c r="E55" s="56">
        <f>D55*B55*4</f>
        <v>0</v>
      </c>
    </row>
    <row r="56" spans="1:5" x14ac:dyDescent="0.2">
      <c r="A56" s="32" t="s">
        <v>91</v>
      </c>
      <c r="B56" s="16">
        <v>1</v>
      </c>
      <c r="C56" s="16" t="s">
        <v>46</v>
      </c>
      <c r="D56" s="72">
        <v>0</v>
      </c>
      <c r="E56" s="56">
        <f>D56*B56*2</f>
        <v>0</v>
      </c>
    </row>
    <row r="57" spans="1:5" x14ac:dyDescent="0.2">
      <c r="A57" s="32" t="s">
        <v>90</v>
      </c>
      <c r="B57" s="16">
        <v>1</v>
      </c>
      <c r="C57" s="16" t="s">
        <v>46</v>
      </c>
      <c r="D57" s="72">
        <v>0</v>
      </c>
      <c r="E57" s="56">
        <f>D57*B57*2</f>
        <v>0</v>
      </c>
    </row>
    <row r="58" spans="1:5" x14ac:dyDescent="0.2">
      <c r="A58" s="32" t="s">
        <v>43</v>
      </c>
      <c r="B58" s="16">
        <v>1</v>
      </c>
      <c r="C58" s="16" t="s">
        <v>40</v>
      </c>
      <c r="D58" s="72">
        <v>0</v>
      </c>
      <c r="E58" s="56">
        <f>D58*B58*4</f>
        <v>0</v>
      </c>
    </row>
    <row r="59" spans="1:5" x14ac:dyDescent="0.2">
      <c r="A59" s="32" t="s">
        <v>98</v>
      </c>
      <c r="B59" s="16">
        <v>1</v>
      </c>
      <c r="C59" s="16" t="s">
        <v>40</v>
      </c>
      <c r="D59" s="72">
        <v>0</v>
      </c>
      <c r="E59" s="56">
        <f>D59*B59*4</f>
        <v>0</v>
      </c>
    </row>
    <row r="60" spans="1:5" x14ac:dyDescent="0.2">
      <c r="A60" s="32" t="s">
        <v>93</v>
      </c>
      <c r="B60" s="16">
        <v>1</v>
      </c>
      <c r="C60" s="16" t="s">
        <v>40</v>
      </c>
      <c r="D60" s="72">
        <v>0</v>
      </c>
      <c r="E60" s="56">
        <f>D60*B60*4</f>
        <v>0</v>
      </c>
    </row>
    <row r="61" spans="1:5" x14ac:dyDescent="0.2">
      <c r="A61" s="32" t="s">
        <v>31</v>
      </c>
      <c r="B61" s="16">
        <v>2</v>
      </c>
      <c r="C61" s="16" t="s">
        <v>26</v>
      </c>
      <c r="D61" s="72">
        <v>0</v>
      </c>
      <c r="E61" s="56">
        <f>D61*B61*2</f>
        <v>0</v>
      </c>
    </row>
    <row r="62" spans="1:5" x14ac:dyDescent="0.2">
      <c r="A62" s="32" t="s">
        <v>53</v>
      </c>
      <c r="B62" s="16">
        <v>1</v>
      </c>
      <c r="C62" s="16" t="s">
        <v>40</v>
      </c>
      <c r="D62" s="72">
        <v>0</v>
      </c>
      <c r="E62" s="56">
        <f>D62*B62*4</f>
        <v>0</v>
      </c>
    </row>
    <row r="63" spans="1:5" x14ac:dyDescent="0.2">
      <c r="A63" s="32" t="s">
        <v>184</v>
      </c>
      <c r="B63" s="16">
        <v>5</v>
      </c>
      <c r="C63" s="16" t="s">
        <v>62</v>
      </c>
      <c r="D63" s="72">
        <v>0</v>
      </c>
      <c r="E63" s="56">
        <f>B63*D63</f>
        <v>0</v>
      </c>
    </row>
    <row r="64" spans="1:5" x14ac:dyDescent="0.2">
      <c r="A64" s="32" t="s">
        <v>33</v>
      </c>
      <c r="B64" s="19">
        <v>1</v>
      </c>
      <c r="C64" s="16" t="s">
        <v>40</v>
      </c>
      <c r="D64" s="72">
        <v>0</v>
      </c>
      <c r="E64" s="56">
        <f>D64*B64*4</f>
        <v>0</v>
      </c>
    </row>
    <row r="65" spans="1:11" x14ac:dyDescent="0.2">
      <c r="A65" s="32" t="s">
        <v>175</v>
      </c>
      <c r="B65" s="19">
        <v>1</v>
      </c>
      <c r="C65" s="16" t="s">
        <v>26</v>
      </c>
      <c r="D65" s="72">
        <v>0</v>
      </c>
      <c r="E65" s="56">
        <f>D65*B65*2</f>
        <v>0</v>
      </c>
    </row>
    <row r="66" spans="1:11" x14ac:dyDescent="0.2">
      <c r="A66" s="32" t="s">
        <v>32</v>
      </c>
      <c r="B66" s="16">
        <v>1</v>
      </c>
      <c r="C66" s="16" t="s">
        <v>40</v>
      </c>
      <c r="D66" s="72">
        <v>0</v>
      </c>
      <c r="E66" s="56">
        <f>D66*B66*4</f>
        <v>0</v>
      </c>
    </row>
    <row r="67" spans="1:11" x14ac:dyDescent="0.2">
      <c r="A67" s="32" t="s">
        <v>51</v>
      </c>
      <c r="B67" s="16">
        <v>1</v>
      </c>
      <c r="C67" s="16" t="s">
        <v>8</v>
      </c>
      <c r="D67" s="72">
        <v>0</v>
      </c>
      <c r="E67" s="56">
        <f>D67*B67*12</f>
        <v>0</v>
      </c>
    </row>
    <row r="68" spans="1:11" x14ac:dyDescent="0.2">
      <c r="A68" s="32" t="s">
        <v>50</v>
      </c>
      <c r="B68" s="16">
        <v>1</v>
      </c>
      <c r="C68" s="16" t="s">
        <v>8</v>
      </c>
      <c r="D68" s="72">
        <v>0</v>
      </c>
      <c r="E68" s="56">
        <f t="shared" ref="E68:E71" si="3">D68*B68*12</f>
        <v>0</v>
      </c>
    </row>
    <row r="69" spans="1:11" x14ac:dyDescent="0.2">
      <c r="A69" s="32" t="s">
        <v>29</v>
      </c>
      <c r="B69" s="16">
        <v>1</v>
      </c>
      <c r="C69" s="16" t="s">
        <v>8</v>
      </c>
      <c r="D69" s="72">
        <v>0</v>
      </c>
      <c r="E69" s="56">
        <f t="shared" si="3"/>
        <v>0</v>
      </c>
    </row>
    <row r="70" spans="1:11" x14ac:dyDescent="0.2">
      <c r="A70" s="32" t="s">
        <v>30</v>
      </c>
      <c r="B70" s="16">
        <v>1</v>
      </c>
      <c r="C70" s="16" t="s">
        <v>40</v>
      </c>
      <c r="D70" s="72">
        <v>0</v>
      </c>
      <c r="E70" s="56">
        <f>D70*B70*4</f>
        <v>0</v>
      </c>
    </row>
    <row r="71" spans="1:11" x14ac:dyDescent="0.2">
      <c r="A71" s="32" t="s">
        <v>52</v>
      </c>
      <c r="B71" s="16">
        <v>1</v>
      </c>
      <c r="C71" s="16" t="s">
        <v>8</v>
      </c>
      <c r="D71" s="72">
        <v>0</v>
      </c>
      <c r="E71" s="56">
        <f t="shared" si="3"/>
        <v>0</v>
      </c>
    </row>
    <row r="72" spans="1:11" x14ac:dyDescent="0.2">
      <c r="A72" s="32" t="s">
        <v>41</v>
      </c>
      <c r="B72" s="16">
        <v>1</v>
      </c>
      <c r="C72" s="16" t="s">
        <v>40</v>
      </c>
      <c r="D72" s="72">
        <v>0</v>
      </c>
      <c r="E72" s="56">
        <f>D72*B72*4</f>
        <v>0</v>
      </c>
    </row>
    <row r="73" spans="1:11" x14ac:dyDescent="0.2">
      <c r="A73" s="32" t="s">
        <v>94</v>
      </c>
      <c r="B73" s="16">
        <v>1</v>
      </c>
      <c r="C73" s="16" t="s">
        <v>26</v>
      </c>
      <c r="D73" s="72">
        <v>0</v>
      </c>
      <c r="E73" s="56">
        <f>D73*B73*2</f>
        <v>0</v>
      </c>
    </row>
    <row r="74" spans="1:11" x14ac:dyDescent="0.2">
      <c r="A74" s="32" t="s">
        <v>178</v>
      </c>
      <c r="B74" s="16">
        <v>1</v>
      </c>
      <c r="C74" s="16" t="s">
        <v>26</v>
      </c>
      <c r="D74" s="72">
        <v>0</v>
      </c>
      <c r="E74" s="56">
        <f>D74*B74*2</f>
        <v>0</v>
      </c>
    </row>
    <row r="75" spans="1:11" x14ac:dyDescent="0.2">
      <c r="A75" s="32" t="s">
        <v>42</v>
      </c>
      <c r="B75" s="16">
        <v>1</v>
      </c>
      <c r="C75" s="16" t="s">
        <v>46</v>
      </c>
      <c r="D75" s="72">
        <v>0</v>
      </c>
      <c r="E75" s="56">
        <f>D75*B75*2</f>
        <v>0</v>
      </c>
    </row>
    <row r="76" spans="1:11" x14ac:dyDescent="0.2">
      <c r="A76" s="32" t="s">
        <v>96</v>
      </c>
      <c r="B76" s="16">
        <v>1</v>
      </c>
      <c r="C76" s="16" t="s">
        <v>37</v>
      </c>
      <c r="D76" s="72">
        <v>0</v>
      </c>
      <c r="E76" s="56">
        <f>D76*B76</f>
        <v>0</v>
      </c>
    </row>
    <row r="77" spans="1:11" ht="15" x14ac:dyDescent="0.25">
      <c r="A77" s="94" t="s">
        <v>76</v>
      </c>
      <c r="B77" s="90"/>
      <c r="C77" s="91"/>
      <c r="D77" s="33"/>
      <c r="E77" s="57">
        <f>SUM(E47:E76)</f>
        <v>0</v>
      </c>
      <c r="F77" s="24"/>
      <c r="G77" s="24"/>
      <c r="H77" s="24"/>
      <c r="I77" s="24"/>
      <c r="J77" s="34"/>
      <c r="K77" s="43"/>
    </row>
    <row r="78" spans="1:11" ht="15" x14ac:dyDescent="0.25">
      <c r="A78" s="89" t="s">
        <v>84</v>
      </c>
      <c r="B78" s="90"/>
      <c r="C78" s="91"/>
      <c r="D78" s="104">
        <v>0</v>
      </c>
      <c r="E78" s="105"/>
      <c r="F78" s="24"/>
      <c r="G78" s="24"/>
      <c r="H78" s="24"/>
      <c r="I78" s="24"/>
      <c r="J78" s="34"/>
      <c r="K78" s="43"/>
    </row>
    <row r="79" spans="1:11" ht="15" x14ac:dyDescent="0.25">
      <c r="A79" s="94" t="s">
        <v>36</v>
      </c>
      <c r="B79" s="90"/>
      <c r="C79" s="91"/>
      <c r="D79" s="9"/>
      <c r="E79" s="23">
        <f>E77*D78+E77</f>
        <v>0</v>
      </c>
      <c r="F79" s="24"/>
      <c r="G79" s="24"/>
      <c r="H79" s="24"/>
      <c r="I79" s="24"/>
      <c r="J79" s="34"/>
      <c r="K79" s="26"/>
    </row>
    <row r="80" spans="1:11" ht="15" x14ac:dyDescent="0.25">
      <c r="A80" s="89" t="s">
        <v>87</v>
      </c>
      <c r="B80" s="90"/>
      <c r="C80" s="91"/>
      <c r="D80" s="104">
        <v>0</v>
      </c>
      <c r="E80" s="105"/>
      <c r="F80" s="24"/>
      <c r="G80" s="24"/>
      <c r="H80" s="24"/>
      <c r="I80" s="24"/>
      <c r="J80" s="34"/>
      <c r="K80" s="26"/>
    </row>
    <row r="81" spans="1:11" ht="15" x14ac:dyDescent="0.25">
      <c r="A81" s="94" t="s">
        <v>77</v>
      </c>
      <c r="B81" s="90"/>
      <c r="C81" s="91"/>
      <c r="D81" s="9"/>
      <c r="E81" s="23">
        <f>E79*D80+E79</f>
        <v>0</v>
      </c>
      <c r="F81" s="24"/>
      <c r="G81" s="24"/>
      <c r="H81" s="24"/>
      <c r="I81" s="24"/>
      <c r="J81" s="34"/>
      <c r="K81" s="26"/>
    </row>
    <row r="82" spans="1:11" ht="15" x14ac:dyDescent="0.25">
      <c r="A82" s="89" t="s">
        <v>86</v>
      </c>
      <c r="B82" s="90"/>
      <c r="C82" s="91"/>
      <c r="D82" s="92">
        <v>0</v>
      </c>
      <c r="E82" s="93"/>
      <c r="F82" s="24"/>
      <c r="G82" s="24"/>
      <c r="H82" s="24"/>
      <c r="I82" s="24"/>
      <c r="J82" s="34"/>
      <c r="K82" s="26"/>
    </row>
    <row r="83" spans="1:11" ht="15" x14ac:dyDescent="0.25">
      <c r="A83" s="94" t="s">
        <v>78</v>
      </c>
      <c r="B83" s="90"/>
      <c r="C83" s="91"/>
      <c r="D83" s="9"/>
      <c r="E83" s="57">
        <f>E81*D82+E81</f>
        <v>0</v>
      </c>
      <c r="F83" s="24"/>
      <c r="G83" s="24"/>
      <c r="H83" s="24"/>
      <c r="I83" s="24"/>
      <c r="J83" s="34"/>
      <c r="K83" s="26"/>
    </row>
    <row r="84" spans="1:11" ht="15" x14ac:dyDescent="0.25">
      <c r="A84" s="89" t="s">
        <v>85</v>
      </c>
      <c r="B84" s="90"/>
      <c r="C84" s="91"/>
      <c r="D84" s="92">
        <v>0</v>
      </c>
      <c r="E84" s="93"/>
      <c r="F84" s="24"/>
      <c r="G84" s="24"/>
      <c r="H84" s="24"/>
      <c r="I84" s="24"/>
      <c r="J84" s="34"/>
      <c r="K84" s="26"/>
    </row>
    <row r="85" spans="1:11" ht="15.75" thickBot="1" x14ac:dyDescent="0.3">
      <c r="A85" s="95" t="s">
        <v>79</v>
      </c>
      <c r="B85" s="96"/>
      <c r="C85" s="97"/>
      <c r="D85" s="35"/>
      <c r="E85" s="58">
        <f>E83*D84+E83</f>
        <v>0</v>
      </c>
      <c r="F85" s="24"/>
      <c r="G85" s="24"/>
      <c r="H85" s="24"/>
      <c r="I85" s="24"/>
      <c r="J85" s="34"/>
      <c r="K85" s="26"/>
    </row>
    <row r="86" spans="1:11" ht="27.75" customHeight="1" thickBot="1" x14ac:dyDescent="0.3">
      <c r="A86" s="98" t="s">
        <v>123</v>
      </c>
      <c r="B86" s="99"/>
      <c r="C86" s="99"/>
      <c r="D86" s="100"/>
      <c r="E86" s="59">
        <f>E77+E79+E81+E83+E85</f>
        <v>0</v>
      </c>
      <c r="F86" s="36"/>
      <c r="G86" s="36"/>
      <c r="H86" s="36"/>
      <c r="I86" s="36"/>
      <c r="J86" s="37"/>
      <c r="K86" s="44"/>
    </row>
    <row r="87" spans="1:11" ht="15" x14ac:dyDescent="0.25">
      <c r="A87" s="101"/>
      <c r="B87" s="101"/>
      <c r="C87" s="101"/>
      <c r="D87" s="101"/>
      <c r="E87" s="101"/>
      <c r="F87" s="101"/>
      <c r="G87" s="39"/>
      <c r="H87" s="39"/>
    </row>
    <row r="88" spans="1:11" x14ac:dyDescent="0.2">
      <c r="A88" s="88" t="s">
        <v>145</v>
      </c>
      <c r="B88" s="88"/>
      <c r="C88" s="88"/>
      <c r="D88" s="88"/>
      <c r="E88" s="88"/>
      <c r="F88" s="88"/>
      <c r="G88" s="28"/>
      <c r="H88" s="28"/>
    </row>
    <row r="89" spans="1:11" x14ac:dyDescent="0.2">
      <c r="A89" s="68" t="s">
        <v>34</v>
      </c>
      <c r="B89" s="69"/>
      <c r="C89" s="69"/>
      <c r="D89" s="69"/>
      <c r="E89" s="42" t="s">
        <v>35</v>
      </c>
      <c r="F89" s="38"/>
    </row>
    <row r="90" spans="1:11" x14ac:dyDescent="0.2">
      <c r="A90" s="90" t="s">
        <v>131</v>
      </c>
      <c r="B90" s="90"/>
      <c r="C90" s="90"/>
      <c r="D90" s="91"/>
      <c r="E90" s="60">
        <f>K15</f>
        <v>0</v>
      </c>
    </row>
    <row r="91" spans="1:11" x14ac:dyDescent="0.2">
      <c r="A91" s="89" t="s">
        <v>132</v>
      </c>
      <c r="B91" s="90"/>
      <c r="C91" s="90"/>
      <c r="D91" s="91"/>
      <c r="E91" s="60">
        <f>E43</f>
        <v>0</v>
      </c>
      <c r="F91" s="38"/>
    </row>
    <row r="92" spans="1:11" x14ac:dyDescent="0.2">
      <c r="A92" s="89" t="s">
        <v>133</v>
      </c>
      <c r="B92" s="90"/>
      <c r="C92" s="90"/>
      <c r="D92" s="91"/>
      <c r="E92" s="60">
        <f>E86</f>
        <v>0</v>
      </c>
      <c r="F92" s="38"/>
    </row>
    <row r="93" spans="1:11" x14ac:dyDescent="0.2">
      <c r="A93" s="127"/>
      <c r="B93" s="96"/>
      <c r="C93" s="96"/>
      <c r="D93" s="97"/>
      <c r="E93" s="45"/>
      <c r="F93" s="38"/>
    </row>
    <row r="94" spans="1:11" ht="15.75" customHeight="1" thickBot="1" x14ac:dyDescent="0.3">
      <c r="A94" s="128" t="s">
        <v>134</v>
      </c>
      <c r="B94" s="129"/>
      <c r="C94" s="129"/>
      <c r="D94" s="130"/>
      <c r="E94" s="61">
        <f>SUM(E90:E93)</f>
        <v>0</v>
      </c>
      <c r="F94" s="38"/>
    </row>
    <row r="95" spans="1:11" ht="15" thickBot="1" x14ac:dyDescent="0.25"/>
    <row r="96" spans="1:11" x14ac:dyDescent="0.2">
      <c r="A96" s="115"/>
      <c r="C96" s="115"/>
    </row>
    <row r="97" spans="1:3" ht="15" thickBot="1" x14ac:dyDescent="0.25">
      <c r="A97" s="116"/>
      <c r="C97" s="116"/>
    </row>
    <row r="98" spans="1:3" x14ac:dyDescent="0.2">
      <c r="A98" s="2" t="s">
        <v>112</v>
      </c>
      <c r="C98" s="2" t="s">
        <v>113</v>
      </c>
    </row>
    <row r="101" spans="1:3" ht="15" x14ac:dyDescent="0.25">
      <c r="A101" t="s">
        <v>190</v>
      </c>
    </row>
  </sheetData>
  <sheetProtection algorithmName="SHA-512" hashValue="q2T+yAm4OK//Yho2psHpzZNI4RxyYcy76zDoj1d4DjHePyQyfIgw4A2ffsuaJvvJfgma2VGRXt+wzdEN9L/qrA==" saltValue="tQZQg5ZxpwWIFN98lRIO6g==" spinCount="100000" sheet="1" objects="1" scenarios="1"/>
  <mergeCells count="56">
    <mergeCell ref="A96:A97"/>
    <mergeCell ref="C96:C97"/>
    <mergeCell ref="A1:G1"/>
    <mergeCell ref="A9:B9"/>
    <mergeCell ref="C9:K9"/>
    <mergeCell ref="E4:J4"/>
    <mergeCell ref="A3:K3"/>
    <mergeCell ref="A6:B6"/>
    <mergeCell ref="A7:B7"/>
    <mergeCell ref="C7:K7"/>
    <mergeCell ref="A8:B8"/>
    <mergeCell ref="A10:B10"/>
    <mergeCell ref="A11:B11"/>
    <mergeCell ref="C11:K11"/>
    <mergeCell ref="A12:B12"/>
    <mergeCell ref="A13:B13"/>
    <mergeCell ref="C13:K13"/>
    <mergeCell ref="A14:B14"/>
    <mergeCell ref="A16:K16"/>
    <mergeCell ref="A17:K17"/>
    <mergeCell ref="A34:C34"/>
    <mergeCell ref="D78:E78"/>
    <mergeCell ref="A79:C79"/>
    <mergeCell ref="A80:C80"/>
    <mergeCell ref="D80:E80"/>
    <mergeCell ref="A35:C35"/>
    <mergeCell ref="D35:E35"/>
    <mergeCell ref="A36:C36"/>
    <mergeCell ref="A37:C37"/>
    <mergeCell ref="D37:E37"/>
    <mergeCell ref="A94:D94"/>
    <mergeCell ref="A88:F88"/>
    <mergeCell ref="A82:C82"/>
    <mergeCell ref="D82:E82"/>
    <mergeCell ref="A83:C83"/>
    <mergeCell ref="A84:C84"/>
    <mergeCell ref="D84:E84"/>
    <mergeCell ref="A85:C85"/>
    <mergeCell ref="A86:D86"/>
    <mergeCell ref="A87:F87"/>
    <mergeCell ref="H2:K2"/>
    <mergeCell ref="A90:D90"/>
    <mergeCell ref="A91:D91"/>
    <mergeCell ref="A92:D92"/>
    <mergeCell ref="A93:D93"/>
    <mergeCell ref="A38:C38"/>
    <mergeCell ref="A39:C39"/>
    <mergeCell ref="D39:E39"/>
    <mergeCell ref="A81:C81"/>
    <mergeCell ref="A40:C40"/>
    <mergeCell ref="A41:C41"/>
    <mergeCell ref="D41:E41"/>
    <mergeCell ref="A42:C42"/>
    <mergeCell ref="A45:F45"/>
    <mergeCell ref="A77:C77"/>
    <mergeCell ref="A78:C78"/>
  </mergeCells>
  <pageMargins left="0.7" right="0.7" top="0.75" bottom="0.75" header="0.3" footer="0.3"/>
  <pageSetup paperSize="8" scale="85" orientation="landscape" r:id="rId1"/>
  <rowBreaks count="2" manualBreakCount="2">
    <brk id="44" max="16383" man="1"/>
    <brk id="87"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DD2BB9-25F8-4173-BA9C-D928683C6251}">
  <dimension ref="A1:K101"/>
  <sheetViews>
    <sheetView topLeftCell="A61" zoomScale="75" zoomScaleNormal="75" workbookViewId="0">
      <selection activeCell="G25" sqref="G25"/>
    </sheetView>
  </sheetViews>
  <sheetFormatPr defaultColWidth="9.140625" defaultRowHeight="14.25" x14ac:dyDescent="0.2"/>
  <cols>
    <col min="1" max="1" width="60.5703125" style="2" customWidth="1"/>
    <col min="2" max="2" width="11" style="2" customWidth="1"/>
    <col min="3" max="3" width="21.5703125" style="2" customWidth="1"/>
    <col min="4" max="4" width="17" style="2" customWidth="1"/>
    <col min="5" max="5" width="28.140625" style="2" customWidth="1"/>
    <col min="6" max="6" width="15.5703125" style="2" customWidth="1"/>
    <col min="7" max="7" width="19.5703125" style="2" customWidth="1"/>
    <col min="8" max="8" width="7.28515625" style="2" customWidth="1"/>
    <col min="9" max="10" width="13.5703125" style="2" customWidth="1"/>
    <col min="11" max="11" width="16.5703125" style="2" customWidth="1"/>
    <col min="12" max="16384" width="9.140625" style="2"/>
  </cols>
  <sheetData>
    <row r="1" spans="1:11" ht="23.25" x14ac:dyDescent="0.35">
      <c r="A1" s="117" t="s">
        <v>158</v>
      </c>
      <c r="B1" s="117"/>
      <c r="C1" s="117"/>
      <c r="D1" s="117"/>
      <c r="E1" s="117"/>
      <c r="F1" s="117"/>
      <c r="G1" s="117"/>
      <c r="H1" s="1"/>
      <c r="I1" s="1"/>
      <c r="J1" s="1"/>
    </row>
    <row r="2" spans="1:11" ht="24" thickBot="1" x14ac:dyDescent="0.4">
      <c r="A2" s="46" t="s">
        <v>57</v>
      </c>
      <c r="B2" s="46"/>
      <c r="C2" s="46"/>
      <c r="D2" s="46"/>
      <c r="E2" s="46"/>
      <c r="F2" s="46" t="s">
        <v>58</v>
      </c>
      <c r="G2" s="46"/>
      <c r="H2" s="81"/>
      <c r="I2" s="81"/>
      <c r="J2" s="81"/>
      <c r="K2" s="81"/>
    </row>
    <row r="3" spans="1:11" ht="15" x14ac:dyDescent="0.25">
      <c r="A3" s="121" t="s">
        <v>159</v>
      </c>
      <c r="B3" s="122"/>
      <c r="C3" s="122"/>
      <c r="D3" s="122"/>
      <c r="E3" s="122"/>
      <c r="F3" s="122"/>
      <c r="G3" s="122"/>
      <c r="H3" s="122"/>
      <c r="I3" s="122"/>
      <c r="J3" s="122"/>
      <c r="K3" s="122"/>
    </row>
    <row r="4" spans="1:11" ht="30" x14ac:dyDescent="0.25">
      <c r="A4" s="3" t="s">
        <v>14</v>
      </c>
      <c r="B4" s="4" t="s">
        <v>63</v>
      </c>
      <c r="C4" s="4" t="s">
        <v>74</v>
      </c>
      <c r="D4" s="4" t="s">
        <v>64</v>
      </c>
      <c r="E4" s="118" t="s">
        <v>108</v>
      </c>
      <c r="F4" s="119"/>
      <c r="G4" s="119"/>
      <c r="H4" s="119"/>
      <c r="I4" s="119"/>
      <c r="J4" s="120"/>
      <c r="K4" s="4" t="s">
        <v>75</v>
      </c>
    </row>
    <row r="5" spans="1:11" ht="32.25" customHeight="1" x14ac:dyDescent="0.2">
      <c r="A5" s="5" t="s">
        <v>88</v>
      </c>
      <c r="B5" s="5">
        <v>2</v>
      </c>
      <c r="C5" s="71">
        <v>0</v>
      </c>
      <c r="D5" s="51">
        <f>C5*B5</f>
        <v>0</v>
      </c>
      <c r="E5" s="7"/>
      <c r="F5" s="45">
        <v>0</v>
      </c>
      <c r="G5" s="6">
        <f>F5*E5</f>
        <v>0</v>
      </c>
      <c r="H5" s="7"/>
      <c r="I5" s="45">
        <v>0</v>
      </c>
      <c r="J5" s="6">
        <f>I5*H5</f>
        <v>0</v>
      </c>
      <c r="K5" s="51">
        <f>D5*12</f>
        <v>0</v>
      </c>
    </row>
    <row r="6" spans="1:11" x14ac:dyDescent="0.2">
      <c r="A6" s="89" t="s">
        <v>69</v>
      </c>
      <c r="B6" s="91"/>
      <c r="C6" s="8"/>
      <c r="D6" s="9"/>
      <c r="E6" s="9"/>
      <c r="F6" s="9"/>
      <c r="G6" s="9"/>
      <c r="H6" s="9"/>
      <c r="I6" s="9"/>
      <c r="J6" s="9"/>
      <c r="K6" s="52">
        <f>K5</f>
        <v>0</v>
      </c>
    </row>
    <row r="7" spans="1:11" ht="15" x14ac:dyDescent="0.25">
      <c r="A7" s="89" t="s">
        <v>83</v>
      </c>
      <c r="B7" s="91"/>
      <c r="C7" s="123">
        <v>0</v>
      </c>
      <c r="D7" s="124"/>
      <c r="E7" s="124"/>
      <c r="F7" s="124"/>
      <c r="G7" s="124"/>
      <c r="H7" s="124"/>
      <c r="I7" s="124"/>
      <c r="J7" s="124"/>
      <c r="K7" s="125"/>
    </row>
    <row r="8" spans="1:11" x14ac:dyDescent="0.2">
      <c r="A8" s="89" t="s">
        <v>70</v>
      </c>
      <c r="B8" s="91"/>
      <c r="C8" s="10"/>
      <c r="D8" s="11"/>
      <c r="E8" s="11"/>
      <c r="F8" s="9"/>
      <c r="G8" s="9"/>
      <c r="H8" s="9"/>
      <c r="I8" s="9"/>
      <c r="J8" s="9"/>
      <c r="K8" s="52">
        <f>K6*C7+K6</f>
        <v>0</v>
      </c>
    </row>
    <row r="9" spans="1:11" ht="15" x14ac:dyDescent="0.25">
      <c r="A9" s="89" t="s">
        <v>80</v>
      </c>
      <c r="B9" s="91"/>
      <c r="C9" s="111">
        <v>0</v>
      </c>
      <c r="D9" s="112"/>
      <c r="E9" s="112"/>
      <c r="F9" s="112"/>
      <c r="G9" s="112"/>
      <c r="H9" s="112"/>
      <c r="I9" s="112"/>
      <c r="J9" s="112"/>
      <c r="K9" s="113"/>
    </row>
    <row r="10" spans="1:11" x14ac:dyDescent="0.2">
      <c r="A10" s="89" t="s">
        <v>71</v>
      </c>
      <c r="B10" s="91"/>
      <c r="C10" s="10"/>
      <c r="D10" s="11"/>
      <c r="E10" s="11"/>
      <c r="F10" s="9"/>
      <c r="G10" s="9"/>
      <c r="H10" s="9"/>
      <c r="I10" s="9"/>
      <c r="J10" s="9"/>
      <c r="K10" s="52">
        <f>K8*C9+K8</f>
        <v>0</v>
      </c>
    </row>
    <row r="11" spans="1:11" ht="15" x14ac:dyDescent="0.25">
      <c r="A11" s="89" t="s">
        <v>82</v>
      </c>
      <c r="B11" s="91"/>
      <c r="C11" s="111">
        <v>0</v>
      </c>
      <c r="D11" s="112"/>
      <c r="E11" s="112"/>
      <c r="F11" s="112"/>
      <c r="G11" s="112"/>
      <c r="H11" s="112"/>
      <c r="I11" s="112"/>
      <c r="J11" s="112"/>
      <c r="K11" s="113"/>
    </row>
    <row r="12" spans="1:11" x14ac:dyDescent="0.2">
      <c r="A12" s="89" t="s">
        <v>72</v>
      </c>
      <c r="B12" s="91"/>
      <c r="C12" s="10"/>
      <c r="D12" s="11"/>
      <c r="E12" s="11"/>
      <c r="F12" s="9"/>
      <c r="G12" s="9"/>
      <c r="H12" s="9"/>
      <c r="I12" s="9"/>
      <c r="J12" s="9"/>
      <c r="K12" s="52">
        <f>K10*C11+K10</f>
        <v>0</v>
      </c>
    </row>
    <row r="13" spans="1:11" ht="15" x14ac:dyDescent="0.25">
      <c r="A13" s="89" t="s">
        <v>81</v>
      </c>
      <c r="B13" s="91"/>
      <c r="C13" s="111">
        <v>0</v>
      </c>
      <c r="D13" s="112"/>
      <c r="E13" s="112"/>
      <c r="F13" s="112"/>
      <c r="G13" s="112"/>
      <c r="H13" s="112"/>
      <c r="I13" s="112"/>
      <c r="J13" s="112"/>
      <c r="K13" s="113"/>
    </row>
    <row r="14" spans="1:11" x14ac:dyDescent="0.2">
      <c r="A14" s="89" t="s">
        <v>73</v>
      </c>
      <c r="B14" s="91"/>
      <c r="C14" s="8"/>
      <c r="D14" s="9"/>
      <c r="E14" s="9"/>
      <c r="F14" s="9"/>
      <c r="G14" s="9"/>
      <c r="H14" s="9"/>
      <c r="I14" s="9"/>
      <c r="J14" s="9"/>
      <c r="K14" s="52">
        <f>K12*C13+K12</f>
        <v>0</v>
      </c>
    </row>
    <row r="15" spans="1:11" ht="15" x14ac:dyDescent="0.25">
      <c r="A15" s="12" t="s">
        <v>160</v>
      </c>
      <c r="B15" s="12"/>
      <c r="C15" s="9"/>
      <c r="D15" s="9"/>
      <c r="E15" s="9"/>
      <c r="F15" s="12"/>
      <c r="G15" s="12"/>
      <c r="H15" s="12"/>
      <c r="I15" s="12"/>
      <c r="J15" s="12"/>
      <c r="K15" s="53">
        <f>K6+K8+K10+K12+K14</f>
        <v>0</v>
      </c>
    </row>
    <row r="16" spans="1:11" ht="15" x14ac:dyDescent="0.25">
      <c r="A16" s="114"/>
      <c r="B16" s="114"/>
      <c r="C16" s="114"/>
      <c r="D16" s="114"/>
      <c r="E16" s="114"/>
      <c r="F16" s="114"/>
      <c r="G16" s="114"/>
      <c r="H16" s="114"/>
      <c r="I16" s="114"/>
      <c r="J16" s="114"/>
      <c r="K16" s="114"/>
    </row>
    <row r="17" spans="1:11" x14ac:dyDescent="0.2">
      <c r="A17" s="88" t="s">
        <v>0</v>
      </c>
      <c r="B17" s="88"/>
      <c r="C17" s="88"/>
      <c r="D17" s="88"/>
      <c r="E17" s="88"/>
      <c r="F17" s="88"/>
      <c r="G17" s="88"/>
      <c r="H17" s="88"/>
      <c r="I17" s="88"/>
      <c r="J17" s="88"/>
      <c r="K17" s="88"/>
    </row>
    <row r="18" spans="1:11" ht="30" x14ac:dyDescent="0.25">
      <c r="A18" s="13" t="s">
        <v>54</v>
      </c>
      <c r="B18" s="14" t="s">
        <v>20</v>
      </c>
      <c r="C18" s="14" t="s">
        <v>39</v>
      </c>
      <c r="D18" s="73" t="s">
        <v>116</v>
      </c>
      <c r="E18" s="3" t="s">
        <v>49</v>
      </c>
    </row>
    <row r="19" spans="1:11" x14ac:dyDescent="0.2">
      <c r="A19" s="15" t="s">
        <v>60</v>
      </c>
      <c r="B19" s="16">
        <v>5</v>
      </c>
      <c r="C19" s="16" t="s">
        <v>8</v>
      </c>
      <c r="D19" s="70">
        <v>0</v>
      </c>
      <c r="E19" s="52">
        <f>B19*D19*12</f>
        <v>0</v>
      </c>
    </row>
    <row r="20" spans="1:11" ht="28.5" x14ac:dyDescent="0.2">
      <c r="A20" s="15" t="s">
        <v>1</v>
      </c>
      <c r="B20" s="16">
        <v>3</v>
      </c>
      <c r="C20" s="17" t="s">
        <v>65</v>
      </c>
      <c r="D20" s="70">
        <v>0</v>
      </c>
      <c r="E20" s="52">
        <f t="shared" ref="E20:E28" si="0">B20*D20*12</f>
        <v>0</v>
      </c>
    </row>
    <row r="21" spans="1:11" x14ac:dyDescent="0.2">
      <c r="A21" s="15" t="s">
        <v>2</v>
      </c>
      <c r="B21" s="16">
        <v>3</v>
      </c>
      <c r="C21" s="16" t="s">
        <v>66</v>
      </c>
      <c r="D21" s="70">
        <v>0</v>
      </c>
      <c r="E21" s="52">
        <f t="shared" si="0"/>
        <v>0</v>
      </c>
    </row>
    <row r="22" spans="1:11" x14ac:dyDescent="0.2">
      <c r="A22" s="15" t="s">
        <v>47</v>
      </c>
      <c r="B22" s="16">
        <v>4</v>
      </c>
      <c r="C22" s="16" t="s">
        <v>48</v>
      </c>
      <c r="D22" s="70">
        <v>0</v>
      </c>
      <c r="E22" s="52">
        <f t="shared" si="0"/>
        <v>0</v>
      </c>
    </row>
    <row r="23" spans="1:11" x14ac:dyDescent="0.2">
      <c r="A23" s="15" t="s">
        <v>55</v>
      </c>
      <c r="B23" s="16">
        <v>5</v>
      </c>
      <c r="C23" s="16" t="s">
        <v>10</v>
      </c>
      <c r="D23" s="70">
        <v>0</v>
      </c>
      <c r="E23" s="52">
        <f>B23*D23</f>
        <v>0</v>
      </c>
    </row>
    <row r="24" spans="1:11" ht="28.5" x14ac:dyDescent="0.2">
      <c r="A24" s="15" t="s">
        <v>3</v>
      </c>
      <c r="B24" s="16">
        <v>3</v>
      </c>
      <c r="C24" s="17" t="s">
        <v>101</v>
      </c>
      <c r="D24" s="70"/>
      <c r="E24" s="52">
        <f t="shared" si="0"/>
        <v>0</v>
      </c>
    </row>
    <row r="25" spans="1:11" ht="28.5" x14ac:dyDescent="0.2">
      <c r="A25" s="15" t="s">
        <v>4</v>
      </c>
      <c r="B25" s="16">
        <v>3</v>
      </c>
      <c r="C25" s="17" t="s">
        <v>101</v>
      </c>
      <c r="D25" s="70">
        <v>0</v>
      </c>
      <c r="E25" s="52">
        <f t="shared" si="0"/>
        <v>0</v>
      </c>
    </row>
    <row r="26" spans="1:11" ht="28.5" x14ac:dyDescent="0.2">
      <c r="A26" s="18" t="s">
        <v>5</v>
      </c>
      <c r="B26" s="19">
        <v>5</v>
      </c>
      <c r="C26" s="17" t="s">
        <v>65</v>
      </c>
      <c r="D26" s="70">
        <v>0</v>
      </c>
      <c r="E26" s="52">
        <f t="shared" si="0"/>
        <v>0</v>
      </c>
    </row>
    <row r="27" spans="1:11" x14ac:dyDescent="0.2">
      <c r="A27" s="18" t="s">
        <v>6</v>
      </c>
      <c r="B27" s="19">
        <v>5</v>
      </c>
      <c r="C27" s="17" t="s">
        <v>66</v>
      </c>
      <c r="D27" s="70">
        <v>0</v>
      </c>
      <c r="E27" s="52">
        <f t="shared" si="0"/>
        <v>0</v>
      </c>
    </row>
    <row r="28" spans="1:11" x14ac:dyDescent="0.2">
      <c r="A28" s="18" t="s">
        <v>56</v>
      </c>
      <c r="B28" s="16">
        <v>5</v>
      </c>
      <c r="C28" s="16" t="s">
        <v>9</v>
      </c>
      <c r="D28" s="70">
        <v>0</v>
      </c>
      <c r="E28" s="52">
        <f t="shared" si="0"/>
        <v>0</v>
      </c>
    </row>
    <row r="29" spans="1:11" x14ac:dyDescent="0.2">
      <c r="A29" s="18" t="s">
        <v>100</v>
      </c>
      <c r="B29" s="16">
        <v>3</v>
      </c>
      <c r="C29" s="16" t="s">
        <v>10</v>
      </c>
      <c r="D29" s="70">
        <v>0</v>
      </c>
      <c r="E29" s="52">
        <f>B29*D29</f>
        <v>0</v>
      </c>
    </row>
    <row r="30" spans="1:11" x14ac:dyDescent="0.2">
      <c r="A30" s="18" t="s">
        <v>186</v>
      </c>
      <c r="B30" s="16">
        <v>3</v>
      </c>
      <c r="C30" s="16" t="s">
        <v>187</v>
      </c>
      <c r="D30" s="70">
        <v>0</v>
      </c>
      <c r="E30" s="52">
        <f>B30*D30*12</f>
        <v>0</v>
      </c>
    </row>
    <row r="31" spans="1:11" ht="19.5" customHeight="1" x14ac:dyDescent="0.2">
      <c r="A31" s="18" t="s">
        <v>179</v>
      </c>
      <c r="B31" s="16">
        <v>3</v>
      </c>
      <c r="C31" s="17" t="s">
        <v>38</v>
      </c>
      <c r="D31" s="70">
        <v>0</v>
      </c>
      <c r="E31" s="52">
        <f>B31*D31*24</f>
        <v>0</v>
      </c>
    </row>
    <row r="32" spans="1:11" ht="28.5" x14ac:dyDescent="0.2">
      <c r="A32" s="18" t="s">
        <v>105</v>
      </c>
      <c r="B32" s="16">
        <v>177</v>
      </c>
      <c r="C32" s="20" t="s">
        <v>89</v>
      </c>
      <c r="D32" s="70">
        <v>0</v>
      </c>
      <c r="E32" s="52">
        <f>B32*D32*2</f>
        <v>0</v>
      </c>
    </row>
    <row r="33" spans="1:10" x14ac:dyDescent="0.2">
      <c r="A33" s="18" t="s">
        <v>106</v>
      </c>
      <c r="B33" s="16">
        <v>75</v>
      </c>
      <c r="C33" s="16" t="s">
        <v>27</v>
      </c>
      <c r="D33" s="70"/>
      <c r="E33" s="52">
        <f>B33*D33</f>
        <v>0</v>
      </c>
    </row>
    <row r="34" spans="1:10" x14ac:dyDescent="0.2">
      <c r="A34" s="89" t="s">
        <v>68</v>
      </c>
      <c r="B34" s="90"/>
      <c r="C34" s="91"/>
      <c r="D34" s="21"/>
      <c r="E34" s="54">
        <f>SUM(E19:E33)</f>
        <v>0</v>
      </c>
    </row>
    <row r="35" spans="1:10" ht="15" x14ac:dyDescent="0.25">
      <c r="A35" s="89" t="s">
        <v>84</v>
      </c>
      <c r="B35" s="90"/>
      <c r="C35" s="91"/>
      <c r="D35" s="102">
        <v>0</v>
      </c>
      <c r="E35" s="103"/>
    </row>
    <row r="36" spans="1:10" ht="15" x14ac:dyDescent="0.25">
      <c r="A36" s="106" t="s">
        <v>15</v>
      </c>
      <c r="B36" s="107"/>
      <c r="C36" s="108"/>
      <c r="D36" s="22"/>
      <c r="E36" s="23">
        <f>E34*D35+E34</f>
        <v>0</v>
      </c>
      <c r="F36" s="24"/>
      <c r="G36" s="24"/>
      <c r="H36" s="24"/>
    </row>
    <row r="37" spans="1:10" ht="15" x14ac:dyDescent="0.25">
      <c r="A37" s="89" t="s">
        <v>87</v>
      </c>
      <c r="B37" s="90"/>
      <c r="C37" s="91"/>
      <c r="D37" s="109">
        <v>0</v>
      </c>
      <c r="E37" s="110"/>
      <c r="F37" s="24"/>
      <c r="G37" s="24"/>
      <c r="H37" s="24"/>
    </row>
    <row r="38" spans="1:10" ht="15" x14ac:dyDescent="0.25">
      <c r="A38" s="89" t="s">
        <v>16</v>
      </c>
      <c r="B38" s="90"/>
      <c r="C38" s="91"/>
      <c r="D38" s="22"/>
      <c r="E38" s="54">
        <f>E36*D37+E36</f>
        <v>0</v>
      </c>
      <c r="F38" s="24"/>
      <c r="G38" s="24"/>
      <c r="H38" s="24"/>
    </row>
    <row r="39" spans="1:10" ht="15" x14ac:dyDescent="0.25">
      <c r="A39" s="89" t="s">
        <v>86</v>
      </c>
      <c r="B39" s="90"/>
      <c r="C39" s="91"/>
      <c r="D39" s="102">
        <v>0</v>
      </c>
      <c r="E39" s="103"/>
      <c r="F39" s="24"/>
      <c r="G39" s="24"/>
      <c r="H39" s="24"/>
    </row>
    <row r="40" spans="1:10" ht="15" x14ac:dyDescent="0.25">
      <c r="A40" s="89" t="s">
        <v>17</v>
      </c>
      <c r="B40" s="90"/>
      <c r="C40" s="91"/>
      <c r="D40" s="22"/>
      <c r="E40" s="54">
        <f>E38*D39+E38</f>
        <v>0</v>
      </c>
      <c r="F40" s="24"/>
      <c r="G40" s="24"/>
      <c r="H40" s="24"/>
    </row>
    <row r="41" spans="1:10" ht="15" x14ac:dyDescent="0.25">
      <c r="A41" s="89" t="s">
        <v>85</v>
      </c>
      <c r="B41" s="90"/>
      <c r="C41" s="91"/>
      <c r="D41" s="102">
        <v>0</v>
      </c>
      <c r="E41" s="103"/>
      <c r="F41" s="24"/>
      <c r="G41" s="24"/>
      <c r="H41" s="24"/>
    </row>
    <row r="42" spans="1:10" x14ac:dyDescent="0.2">
      <c r="A42" s="89" t="s">
        <v>18</v>
      </c>
      <c r="B42" s="90"/>
      <c r="C42" s="91"/>
      <c r="D42" s="21"/>
      <c r="E42" s="23">
        <f>E40*D41+E40</f>
        <v>0</v>
      </c>
      <c r="F42" s="24"/>
      <c r="G42" s="24"/>
      <c r="H42" s="24"/>
    </row>
    <row r="43" spans="1:10" ht="15" x14ac:dyDescent="0.25">
      <c r="A43" s="12" t="s">
        <v>161</v>
      </c>
      <c r="B43" s="12"/>
      <c r="C43" s="12"/>
      <c r="D43" s="25"/>
      <c r="E43" s="55">
        <f>E34+E36+E38+E40+E42</f>
        <v>0</v>
      </c>
      <c r="F43" s="26"/>
      <c r="G43" s="26"/>
      <c r="H43" s="26"/>
      <c r="I43" s="27"/>
    </row>
    <row r="44" spans="1:10" ht="15" x14ac:dyDescent="0.25">
      <c r="A44" s="27"/>
      <c r="B44" s="27"/>
      <c r="C44" s="27"/>
      <c r="D44" s="27"/>
      <c r="E44" s="27"/>
      <c r="F44" s="27"/>
      <c r="G44" s="27"/>
      <c r="H44" s="27"/>
      <c r="I44" s="27"/>
      <c r="J44" s="27"/>
    </row>
    <row r="45" spans="1:10" x14ac:dyDescent="0.2">
      <c r="A45" s="88" t="s">
        <v>28</v>
      </c>
      <c r="B45" s="88"/>
      <c r="C45" s="88"/>
      <c r="D45" s="88"/>
      <c r="E45" s="88"/>
      <c r="F45" s="88"/>
      <c r="G45" s="76"/>
      <c r="H45" s="76"/>
    </row>
    <row r="46" spans="1:10" ht="30" x14ac:dyDescent="0.25">
      <c r="A46" s="29" t="s">
        <v>19</v>
      </c>
      <c r="B46" s="29" t="s">
        <v>20</v>
      </c>
      <c r="C46" s="30" t="s">
        <v>39</v>
      </c>
      <c r="D46" s="74" t="s">
        <v>115</v>
      </c>
      <c r="E46" s="30" t="s">
        <v>61</v>
      </c>
    </row>
    <row r="47" spans="1:10" x14ac:dyDescent="0.2">
      <c r="A47" s="31" t="s">
        <v>117</v>
      </c>
      <c r="B47" s="16">
        <v>1</v>
      </c>
      <c r="C47" s="16" t="s">
        <v>37</v>
      </c>
      <c r="D47" s="72">
        <v>0</v>
      </c>
      <c r="E47" s="56">
        <f>D47*B47</f>
        <v>0</v>
      </c>
    </row>
    <row r="48" spans="1:10" x14ac:dyDescent="0.2">
      <c r="A48" s="31" t="s">
        <v>180</v>
      </c>
      <c r="B48" s="16">
        <v>1</v>
      </c>
      <c r="C48" s="16" t="s">
        <v>40</v>
      </c>
      <c r="D48" s="72"/>
      <c r="E48" s="56">
        <f t="shared" ref="E48:E49" si="1">D48*B48*4</f>
        <v>0</v>
      </c>
    </row>
    <row r="49" spans="1:5" x14ac:dyDescent="0.2">
      <c r="A49" s="31" t="s">
        <v>22</v>
      </c>
      <c r="B49" s="16">
        <v>1</v>
      </c>
      <c r="C49" s="16" t="s">
        <v>40</v>
      </c>
      <c r="D49" s="72">
        <v>0</v>
      </c>
      <c r="E49" s="56">
        <f t="shared" si="1"/>
        <v>0</v>
      </c>
    </row>
    <row r="50" spans="1:5" x14ac:dyDescent="0.2">
      <c r="A50" s="32" t="s">
        <v>23</v>
      </c>
      <c r="B50" s="16">
        <v>1</v>
      </c>
      <c r="C50" s="16" t="s">
        <v>62</v>
      </c>
      <c r="D50" s="72">
        <v>0</v>
      </c>
      <c r="E50" s="56">
        <f>D50*B50</f>
        <v>0</v>
      </c>
    </row>
    <row r="51" spans="1:5" x14ac:dyDescent="0.2">
      <c r="A51" s="32" t="s">
        <v>25</v>
      </c>
      <c r="B51" s="16">
        <v>1</v>
      </c>
      <c r="C51" s="16" t="s">
        <v>37</v>
      </c>
      <c r="D51" s="72">
        <v>0</v>
      </c>
      <c r="E51" s="56">
        <f>D51*B51</f>
        <v>0</v>
      </c>
    </row>
    <row r="52" spans="1:5" x14ac:dyDescent="0.2">
      <c r="A52" s="32" t="s">
        <v>97</v>
      </c>
      <c r="B52" s="16">
        <v>1</v>
      </c>
      <c r="C52" s="16" t="s">
        <v>37</v>
      </c>
      <c r="D52" s="72">
        <v>0</v>
      </c>
      <c r="E52" s="56">
        <f t="shared" ref="E52:E54" si="2">D52*B52</f>
        <v>0</v>
      </c>
    </row>
    <row r="53" spans="1:5" x14ac:dyDescent="0.2">
      <c r="A53" s="32" t="s">
        <v>44</v>
      </c>
      <c r="B53" s="16">
        <v>1</v>
      </c>
      <c r="C53" s="16" t="s">
        <v>37</v>
      </c>
      <c r="D53" s="72">
        <v>0</v>
      </c>
      <c r="E53" s="56">
        <f t="shared" si="2"/>
        <v>0</v>
      </c>
    </row>
    <row r="54" spans="1:5" x14ac:dyDescent="0.2">
      <c r="A54" s="32" t="s">
        <v>24</v>
      </c>
      <c r="B54" s="16">
        <v>4</v>
      </c>
      <c r="C54" s="16" t="s">
        <v>37</v>
      </c>
      <c r="D54" s="72">
        <v>0</v>
      </c>
      <c r="E54" s="56">
        <f t="shared" si="2"/>
        <v>0</v>
      </c>
    </row>
    <row r="55" spans="1:5" x14ac:dyDescent="0.2">
      <c r="A55" s="32" t="s">
        <v>92</v>
      </c>
      <c r="B55" s="16">
        <v>1</v>
      </c>
      <c r="C55" s="16" t="s">
        <v>40</v>
      </c>
      <c r="D55" s="72">
        <v>0</v>
      </c>
      <c r="E55" s="56">
        <f>D55*B55*4</f>
        <v>0</v>
      </c>
    </row>
    <row r="56" spans="1:5" x14ac:dyDescent="0.2">
      <c r="A56" s="32" t="s">
        <v>91</v>
      </c>
      <c r="B56" s="16">
        <v>1</v>
      </c>
      <c r="C56" s="16" t="s">
        <v>46</v>
      </c>
      <c r="D56" s="72">
        <v>0</v>
      </c>
      <c r="E56" s="56">
        <f>D56*B56*2</f>
        <v>0</v>
      </c>
    </row>
    <row r="57" spans="1:5" x14ac:dyDescent="0.2">
      <c r="A57" s="32" t="s">
        <v>90</v>
      </c>
      <c r="B57" s="16">
        <v>1</v>
      </c>
      <c r="C57" s="16" t="s">
        <v>46</v>
      </c>
      <c r="D57" s="72">
        <v>0</v>
      </c>
      <c r="E57" s="56">
        <f>D57*B57*2</f>
        <v>0</v>
      </c>
    </row>
    <row r="58" spans="1:5" x14ac:dyDescent="0.2">
      <c r="A58" s="32" t="s">
        <v>43</v>
      </c>
      <c r="B58" s="16">
        <v>1</v>
      </c>
      <c r="C58" s="16" t="s">
        <v>40</v>
      </c>
      <c r="D58" s="72">
        <v>0</v>
      </c>
      <c r="E58" s="56">
        <f>D58*B58*4</f>
        <v>0</v>
      </c>
    </row>
    <row r="59" spans="1:5" x14ac:dyDescent="0.2">
      <c r="A59" s="32" t="s">
        <v>98</v>
      </c>
      <c r="B59" s="16">
        <v>1</v>
      </c>
      <c r="C59" s="16" t="s">
        <v>40</v>
      </c>
      <c r="D59" s="72">
        <v>0</v>
      </c>
      <c r="E59" s="56">
        <f>D59*B59*4</f>
        <v>0</v>
      </c>
    </row>
    <row r="60" spans="1:5" x14ac:dyDescent="0.2">
      <c r="A60" s="32" t="s">
        <v>93</v>
      </c>
      <c r="B60" s="16">
        <v>1</v>
      </c>
      <c r="C60" s="16" t="s">
        <v>40</v>
      </c>
      <c r="D60" s="72">
        <v>0</v>
      </c>
      <c r="E60" s="56">
        <f>D60*B60*4</f>
        <v>0</v>
      </c>
    </row>
    <row r="61" spans="1:5" x14ac:dyDescent="0.2">
      <c r="A61" s="32" t="s">
        <v>31</v>
      </c>
      <c r="B61" s="16">
        <v>2</v>
      </c>
      <c r="C61" s="16" t="s">
        <v>26</v>
      </c>
      <c r="D61" s="72">
        <v>0</v>
      </c>
      <c r="E61" s="56">
        <f>D61*B61*2</f>
        <v>0</v>
      </c>
    </row>
    <row r="62" spans="1:5" x14ac:dyDescent="0.2">
      <c r="A62" s="32" t="s">
        <v>53</v>
      </c>
      <c r="B62" s="16">
        <v>1</v>
      </c>
      <c r="C62" s="16" t="s">
        <v>26</v>
      </c>
      <c r="D62" s="72">
        <v>0</v>
      </c>
      <c r="E62" s="56">
        <f>D62*B62*2</f>
        <v>0</v>
      </c>
    </row>
    <row r="63" spans="1:5" x14ac:dyDescent="0.2">
      <c r="A63" s="32" t="s">
        <v>185</v>
      </c>
      <c r="B63" s="16">
        <v>5</v>
      </c>
      <c r="C63" s="16" t="s">
        <v>62</v>
      </c>
      <c r="D63" s="72">
        <v>0</v>
      </c>
      <c r="E63" s="56">
        <f>B63*D63</f>
        <v>0</v>
      </c>
    </row>
    <row r="64" spans="1:5" x14ac:dyDescent="0.2">
      <c r="A64" s="32" t="s">
        <v>33</v>
      </c>
      <c r="B64" s="19">
        <v>1</v>
      </c>
      <c r="C64" s="16" t="s">
        <v>40</v>
      </c>
      <c r="D64" s="72">
        <v>0</v>
      </c>
      <c r="E64" s="56">
        <f>D64*B64*4</f>
        <v>0</v>
      </c>
    </row>
    <row r="65" spans="1:11" x14ac:dyDescent="0.2">
      <c r="A65" s="32" t="s">
        <v>182</v>
      </c>
      <c r="B65" s="19">
        <v>1</v>
      </c>
      <c r="C65" s="16" t="s">
        <v>26</v>
      </c>
      <c r="D65" s="72">
        <v>0</v>
      </c>
      <c r="E65" s="56">
        <f>D65*B65*2</f>
        <v>0</v>
      </c>
    </row>
    <row r="66" spans="1:11" x14ac:dyDescent="0.2">
      <c r="A66" s="32" t="s">
        <v>32</v>
      </c>
      <c r="B66" s="16">
        <v>1</v>
      </c>
      <c r="C66" s="16" t="s">
        <v>40</v>
      </c>
      <c r="D66" s="72">
        <v>0</v>
      </c>
      <c r="E66" s="56">
        <f>D66*B66*4</f>
        <v>0</v>
      </c>
    </row>
    <row r="67" spans="1:11" x14ac:dyDescent="0.2">
      <c r="A67" s="32" t="s">
        <v>51</v>
      </c>
      <c r="B67" s="16">
        <v>1</v>
      </c>
      <c r="C67" s="16" t="s">
        <v>8</v>
      </c>
      <c r="D67" s="72">
        <v>0</v>
      </c>
      <c r="E67" s="56">
        <f>D67*B67*12</f>
        <v>0</v>
      </c>
    </row>
    <row r="68" spans="1:11" x14ac:dyDescent="0.2">
      <c r="A68" s="32" t="s">
        <v>50</v>
      </c>
      <c r="B68" s="16">
        <v>1</v>
      </c>
      <c r="C68" s="16" t="s">
        <v>40</v>
      </c>
      <c r="D68" s="72">
        <v>0</v>
      </c>
      <c r="E68" s="56">
        <f>D68*B68*4</f>
        <v>0</v>
      </c>
    </row>
    <row r="69" spans="1:11" x14ac:dyDescent="0.2">
      <c r="A69" s="32" t="s">
        <v>29</v>
      </c>
      <c r="B69" s="16">
        <v>1</v>
      </c>
      <c r="C69" s="16" t="s">
        <v>8</v>
      </c>
      <c r="D69" s="72">
        <v>0</v>
      </c>
      <c r="E69" s="56">
        <f t="shared" ref="E69:E71" si="3">D69*B69*12</f>
        <v>0</v>
      </c>
    </row>
    <row r="70" spans="1:11" x14ac:dyDescent="0.2">
      <c r="A70" s="32" t="s">
        <v>30</v>
      </c>
      <c r="B70" s="16">
        <v>1</v>
      </c>
      <c r="C70" s="16" t="s">
        <v>40</v>
      </c>
      <c r="D70" s="72">
        <v>0</v>
      </c>
      <c r="E70" s="56">
        <f>D70*B70*4</f>
        <v>0</v>
      </c>
    </row>
    <row r="71" spans="1:11" x14ac:dyDescent="0.2">
      <c r="A71" s="32" t="s">
        <v>52</v>
      </c>
      <c r="B71" s="16">
        <v>1</v>
      </c>
      <c r="C71" s="16" t="s">
        <v>8</v>
      </c>
      <c r="D71" s="72">
        <v>0</v>
      </c>
      <c r="E71" s="56">
        <f t="shared" si="3"/>
        <v>0</v>
      </c>
    </row>
    <row r="72" spans="1:11" x14ac:dyDescent="0.2">
      <c r="A72" s="32" t="s">
        <v>41</v>
      </c>
      <c r="B72" s="16">
        <v>1</v>
      </c>
      <c r="C72" s="16" t="s">
        <v>40</v>
      </c>
      <c r="D72" s="72">
        <v>0</v>
      </c>
      <c r="E72" s="56">
        <f>D72*B72*4</f>
        <v>0</v>
      </c>
    </row>
    <row r="73" spans="1:11" x14ac:dyDescent="0.2">
      <c r="A73" s="32" t="s">
        <v>94</v>
      </c>
      <c r="B73" s="16">
        <v>1</v>
      </c>
      <c r="C73" s="16" t="s">
        <v>26</v>
      </c>
      <c r="D73" s="72">
        <v>0</v>
      </c>
      <c r="E73" s="56">
        <f>D73*B73*2</f>
        <v>0</v>
      </c>
    </row>
    <row r="74" spans="1:11" x14ac:dyDescent="0.2">
      <c r="A74" s="32" t="s">
        <v>181</v>
      </c>
      <c r="B74" s="16">
        <v>1</v>
      </c>
      <c r="C74" s="16" t="s">
        <v>26</v>
      </c>
      <c r="D74" s="72">
        <v>0</v>
      </c>
      <c r="E74" s="56">
        <f>D74*B74*2</f>
        <v>0</v>
      </c>
    </row>
    <row r="75" spans="1:11" x14ac:dyDescent="0.2">
      <c r="A75" s="32" t="s">
        <v>42</v>
      </c>
      <c r="B75" s="16">
        <v>1</v>
      </c>
      <c r="C75" s="16" t="s">
        <v>26</v>
      </c>
      <c r="D75" s="72">
        <v>0</v>
      </c>
      <c r="E75" s="56">
        <f>D75*B75*2</f>
        <v>0</v>
      </c>
    </row>
    <row r="76" spans="1:11" x14ac:dyDescent="0.2">
      <c r="A76" s="32" t="s">
        <v>96</v>
      </c>
      <c r="B76" s="16">
        <v>1</v>
      </c>
      <c r="C76" s="16" t="s">
        <v>37</v>
      </c>
      <c r="D76" s="72">
        <v>0</v>
      </c>
      <c r="E76" s="56">
        <f>D76*B76</f>
        <v>0</v>
      </c>
    </row>
    <row r="77" spans="1:11" ht="15" x14ac:dyDescent="0.25">
      <c r="A77" s="94" t="s">
        <v>76</v>
      </c>
      <c r="B77" s="90"/>
      <c r="C77" s="91"/>
      <c r="D77" s="33"/>
      <c r="E77" s="57">
        <f>SUM(E47:E76)</f>
        <v>0</v>
      </c>
      <c r="F77" s="24"/>
      <c r="G77" s="24"/>
      <c r="H77" s="24"/>
      <c r="I77" s="24"/>
      <c r="J77" s="34"/>
      <c r="K77" s="43"/>
    </row>
    <row r="78" spans="1:11" ht="15" x14ac:dyDescent="0.25">
      <c r="A78" s="89" t="s">
        <v>84</v>
      </c>
      <c r="B78" s="90"/>
      <c r="C78" s="91"/>
      <c r="D78" s="104">
        <v>0</v>
      </c>
      <c r="E78" s="105"/>
      <c r="F78" s="24"/>
      <c r="G78" s="24"/>
      <c r="H78" s="24"/>
      <c r="I78" s="24"/>
      <c r="J78" s="34"/>
      <c r="K78" s="43"/>
    </row>
    <row r="79" spans="1:11" ht="15" x14ac:dyDescent="0.25">
      <c r="A79" s="94" t="s">
        <v>36</v>
      </c>
      <c r="B79" s="90"/>
      <c r="C79" s="91"/>
      <c r="D79" s="9"/>
      <c r="E79" s="23">
        <f>E77*D78+E77</f>
        <v>0</v>
      </c>
      <c r="F79" s="24"/>
      <c r="G79" s="24"/>
      <c r="H79" s="24"/>
      <c r="I79" s="24"/>
      <c r="J79" s="34"/>
      <c r="K79" s="26"/>
    </row>
    <row r="80" spans="1:11" ht="15" x14ac:dyDescent="0.25">
      <c r="A80" s="89" t="s">
        <v>87</v>
      </c>
      <c r="B80" s="90"/>
      <c r="C80" s="91"/>
      <c r="D80" s="104">
        <v>0</v>
      </c>
      <c r="E80" s="105"/>
      <c r="F80" s="24"/>
      <c r="G80" s="24"/>
      <c r="H80" s="24"/>
      <c r="I80" s="24"/>
      <c r="J80" s="34"/>
      <c r="K80" s="26"/>
    </row>
    <row r="81" spans="1:11" ht="15" x14ac:dyDescent="0.25">
      <c r="A81" s="94" t="s">
        <v>77</v>
      </c>
      <c r="B81" s="90"/>
      <c r="C81" s="91"/>
      <c r="D81" s="9"/>
      <c r="E81" s="23">
        <f>E79*D80+E79</f>
        <v>0</v>
      </c>
      <c r="F81" s="24"/>
      <c r="G81" s="24"/>
      <c r="H81" s="24"/>
      <c r="I81" s="24"/>
      <c r="J81" s="34"/>
      <c r="K81" s="26"/>
    </row>
    <row r="82" spans="1:11" ht="15" x14ac:dyDescent="0.25">
      <c r="A82" s="89" t="s">
        <v>86</v>
      </c>
      <c r="B82" s="90"/>
      <c r="C82" s="91"/>
      <c r="D82" s="92">
        <v>0</v>
      </c>
      <c r="E82" s="93"/>
      <c r="F82" s="24"/>
      <c r="G82" s="24"/>
      <c r="H82" s="24"/>
      <c r="I82" s="24"/>
      <c r="J82" s="34"/>
      <c r="K82" s="26"/>
    </row>
    <row r="83" spans="1:11" ht="15" x14ac:dyDescent="0.25">
      <c r="A83" s="94" t="s">
        <v>78</v>
      </c>
      <c r="B83" s="90"/>
      <c r="C83" s="91"/>
      <c r="D83" s="9"/>
      <c r="E83" s="57">
        <f>E81*D82+E81</f>
        <v>0</v>
      </c>
      <c r="F83" s="24"/>
      <c r="G83" s="24"/>
      <c r="H83" s="24"/>
      <c r="I83" s="24"/>
      <c r="J83" s="34"/>
      <c r="K83" s="26"/>
    </row>
    <row r="84" spans="1:11" ht="15" x14ac:dyDescent="0.25">
      <c r="A84" s="89" t="s">
        <v>85</v>
      </c>
      <c r="B84" s="90"/>
      <c r="C84" s="91"/>
      <c r="D84" s="92">
        <v>0</v>
      </c>
      <c r="E84" s="93"/>
      <c r="F84" s="24"/>
      <c r="G84" s="24"/>
      <c r="H84" s="24"/>
      <c r="I84" s="24"/>
      <c r="J84" s="34"/>
      <c r="K84" s="26"/>
    </row>
    <row r="85" spans="1:11" ht="15.75" thickBot="1" x14ac:dyDescent="0.3">
      <c r="A85" s="95" t="s">
        <v>79</v>
      </c>
      <c r="B85" s="96"/>
      <c r="C85" s="97"/>
      <c r="D85" s="35"/>
      <c r="E85" s="58">
        <f>E83*D84+E83</f>
        <v>0</v>
      </c>
      <c r="F85" s="24"/>
      <c r="G85" s="24"/>
      <c r="H85" s="24"/>
      <c r="I85" s="24"/>
      <c r="J85" s="34"/>
      <c r="K85" s="26"/>
    </row>
    <row r="86" spans="1:11" ht="27.75" customHeight="1" thickBot="1" x14ac:dyDescent="0.3">
      <c r="A86" s="98" t="s">
        <v>162</v>
      </c>
      <c r="B86" s="99"/>
      <c r="C86" s="99"/>
      <c r="D86" s="100"/>
      <c r="E86" s="59">
        <f>E77+E79+E81+E83+E85</f>
        <v>0</v>
      </c>
      <c r="F86" s="36"/>
      <c r="G86" s="36"/>
      <c r="H86" s="36"/>
      <c r="I86" s="36"/>
      <c r="J86" s="37"/>
      <c r="K86" s="44"/>
    </row>
    <row r="87" spans="1:11" ht="15" x14ac:dyDescent="0.25">
      <c r="A87" s="101"/>
      <c r="B87" s="101"/>
      <c r="C87" s="101"/>
      <c r="D87" s="101"/>
      <c r="E87" s="101"/>
      <c r="F87" s="101"/>
      <c r="G87" s="77"/>
      <c r="H87" s="77"/>
    </row>
    <row r="88" spans="1:11" x14ac:dyDescent="0.2">
      <c r="A88" s="88" t="s">
        <v>145</v>
      </c>
      <c r="B88" s="88"/>
      <c r="C88" s="88"/>
      <c r="D88" s="88"/>
      <c r="E88" s="88"/>
      <c r="F88" s="88"/>
      <c r="G88" s="76"/>
      <c r="H88" s="76"/>
    </row>
    <row r="89" spans="1:11" x14ac:dyDescent="0.2">
      <c r="A89" s="68" t="s">
        <v>34</v>
      </c>
      <c r="B89" s="69"/>
      <c r="C89" s="69"/>
      <c r="D89" s="69"/>
      <c r="E89" s="42" t="s">
        <v>35</v>
      </c>
      <c r="F89" s="38"/>
    </row>
    <row r="90" spans="1:11" x14ac:dyDescent="0.2">
      <c r="A90" s="90" t="s">
        <v>163</v>
      </c>
      <c r="B90" s="90"/>
      <c r="C90" s="90"/>
      <c r="D90" s="91"/>
      <c r="E90" s="60">
        <f>K15</f>
        <v>0</v>
      </c>
      <c r="F90" s="38"/>
    </row>
    <row r="91" spans="1:11" x14ac:dyDescent="0.2">
      <c r="A91" s="89" t="s">
        <v>164</v>
      </c>
      <c r="B91" s="90"/>
      <c r="C91" s="90"/>
      <c r="D91" s="91"/>
      <c r="E91" s="60">
        <f>E43</f>
        <v>0</v>
      </c>
      <c r="F91" s="38"/>
    </row>
    <row r="92" spans="1:11" x14ac:dyDescent="0.2">
      <c r="A92" s="89" t="s">
        <v>165</v>
      </c>
      <c r="B92" s="90"/>
      <c r="C92" s="90"/>
      <c r="D92" s="91"/>
      <c r="E92" s="60">
        <f>E86</f>
        <v>0</v>
      </c>
      <c r="F92" s="38"/>
    </row>
    <row r="93" spans="1:11" ht="15" thickBot="1" x14ac:dyDescent="0.25">
      <c r="A93" s="127"/>
      <c r="B93" s="96"/>
      <c r="C93" s="96"/>
      <c r="D93" s="97"/>
      <c r="E93" s="45"/>
      <c r="F93" s="38"/>
    </row>
    <row r="94" spans="1:11" ht="15.75" customHeight="1" thickBot="1" x14ac:dyDescent="0.3">
      <c r="A94" s="128" t="s">
        <v>134</v>
      </c>
      <c r="B94" s="129"/>
      <c r="C94" s="129"/>
      <c r="D94" s="130"/>
      <c r="E94" s="61">
        <f>SUM(E90:E93)</f>
        <v>0</v>
      </c>
      <c r="F94" s="38"/>
    </row>
    <row r="95" spans="1:11" ht="15" thickBot="1" x14ac:dyDescent="0.25"/>
    <row r="96" spans="1:11" x14ac:dyDescent="0.2">
      <c r="A96" s="115"/>
      <c r="C96" s="115"/>
    </row>
    <row r="97" spans="1:3" ht="15" thickBot="1" x14ac:dyDescent="0.25">
      <c r="A97" s="116"/>
      <c r="C97" s="116"/>
    </row>
    <row r="98" spans="1:3" x14ac:dyDescent="0.2">
      <c r="A98" s="2" t="s">
        <v>112</v>
      </c>
      <c r="C98" s="2" t="s">
        <v>113</v>
      </c>
    </row>
    <row r="101" spans="1:3" ht="16.5" x14ac:dyDescent="0.2">
      <c r="A101" s="79" t="s">
        <v>191</v>
      </c>
    </row>
  </sheetData>
  <sheetProtection algorithmName="SHA-512" hashValue="MAAfh0EqKf8TVqx3JpnD4MQSPs1q/94gLXm2tdHIY2vQ0/Gp+Ue4o1sQJG85sIPaeLwekhmozC0g2hRZwhmIGA==" saltValue="PAKAE3vFf91OQgonYmvH4A==" spinCount="100000" sheet="1" objects="1" scenarios="1"/>
  <mergeCells count="56">
    <mergeCell ref="A1:G1"/>
    <mergeCell ref="A3:K3"/>
    <mergeCell ref="E4:J4"/>
    <mergeCell ref="A6:B6"/>
    <mergeCell ref="A7:B7"/>
    <mergeCell ref="C7:K7"/>
    <mergeCell ref="H2:K2"/>
    <mergeCell ref="A17:K17"/>
    <mergeCell ref="A8:B8"/>
    <mergeCell ref="A9:B9"/>
    <mergeCell ref="C9:K9"/>
    <mergeCell ref="A10:B10"/>
    <mergeCell ref="A11:B11"/>
    <mergeCell ref="C11:K11"/>
    <mergeCell ref="A12:B12"/>
    <mergeCell ref="A13:B13"/>
    <mergeCell ref="C13:K13"/>
    <mergeCell ref="A14:B14"/>
    <mergeCell ref="A16:K16"/>
    <mergeCell ref="A34:C34"/>
    <mergeCell ref="A35:C35"/>
    <mergeCell ref="D35:E35"/>
    <mergeCell ref="A36:C36"/>
    <mergeCell ref="A37:C37"/>
    <mergeCell ref="D37:E37"/>
    <mergeCell ref="A38:C38"/>
    <mergeCell ref="A39:C39"/>
    <mergeCell ref="D39:E39"/>
    <mergeCell ref="A40:C40"/>
    <mergeCell ref="A41:C41"/>
    <mergeCell ref="D41:E41"/>
    <mergeCell ref="A83:C83"/>
    <mergeCell ref="A42:C42"/>
    <mergeCell ref="A45:F45"/>
    <mergeCell ref="A77:C77"/>
    <mergeCell ref="A78:C78"/>
    <mergeCell ref="D78:E78"/>
    <mergeCell ref="A79:C79"/>
    <mergeCell ref="A80:C80"/>
    <mergeCell ref="D80:E80"/>
    <mergeCell ref="A81:C81"/>
    <mergeCell ref="A82:C82"/>
    <mergeCell ref="D82:E82"/>
    <mergeCell ref="A96:A97"/>
    <mergeCell ref="C96:C97"/>
    <mergeCell ref="A84:C84"/>
    <mergeCell ref="D84:E84"/>
    <mergeCell ref="A85:C85"/>
    <mergeCell ref="A86:D86"/>
    <mergeCell ref="A87:F87"/>
    <mergeCell ref="A88:F88"/>
    <mergeCell ref="A90:D90"/>
    <mergeCell ref="A91:D91"/>
    <mergeCell ref="A92:D92"/>
    <mergeCell ref="A93:D93"/>
    <mergeCell ref="A94:D94"/>
  </mergeCells>
  <pageMargins left="0.7" right="0.7" top="0.75" bottom="0.75" header="0.3" footer="0.3"/>
  <pageSetup paperSize="8" scale="85" orientation="landscape" r:id="rId1"/>
  <rowBreaks count="2" manualBreakCount="2">
    <brk id="44" max="16383" man="1"/>
    <brk id="87"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BE7ED9-9C04-45DF-B1CC-4BA17CF54631}">
  <dimension ref="A1:K101"/>
  <sheetViews>
    <sheetView topLeftCell="A4" zoomScale="75" zoomScaleNormal="75" workbookViewId="0">
      <selection activeCell="C5" sqref="C5"/>
    </sheetView>
  </sheetViews>
  <sheetFormatPr defaultColWidth="9.140625" defaultRowHeight="14.25" x14ac:dyDescent="0.2"/>
  <cols>
    <col min="1" max="1" width="60.5703125" style="2" customWidth="1"/>
    <col min="2" max="2" width="11" style="2" customWidth="1"/>
    <col min="3" max="3" width="21.5703125" style="2" customWidth="1"/>
    <col min="4" max="4" width="17" style="2" customWidth="1"/>
    <col min="5" max="5" width="28.140625" style="2" customWidth="1"/>
    <col min="6" max="6" width="15.5703125" style="2" customWidth="1"/>
    <col min="7" max="7" width="19.5703125" style="2" customWidth="1"/>
    <col min="8" max="8" width="7.28515625" style="2" customWidth="1"/>
    <col min="9" max="10" width="13.5703125" style="2" customWidth="1"/>
    <col min="11" max="11" width="16.5703125" style="2" customWidth="1"/>
    <col min="12" max="16384" width="9.140625" style="2"/>
  </cols>
  <sheetData>
    <row r="1" spans="1:11" ht="23.25" x14ac:dyDescent="0.35">
      <c r="A1" s="117" t="s">
        <v>157</v>
      </c>
      <c r="B1" s="117"/>
      <c r="C1" s="117"/>
      <c r="D1" s="117"/>
      <c r="E1" s="117"/>
      <c r="F1" s="117"/>
      <c r="G1" s="117"/>
      <c r="H1" s="1"/>
      <c r="I1" s="1"/>
      <c r="J1" s="1"/>
    </row>
    <row r="2" spans="1:11" ht="24" thickBot="1" x14ac:dyDescent="0.4">
      <c r="A2" s="46" t="s">
        <v>57</v>
      </c>
      <c r="B2" s="46"/>
      <c r="C2" s="46"/>
      <c r="D2" s="46"/>
      <c r="E2" s="46"/>
      <c r="F2" s="46" t="s">
        <v>58</v>
      </c>
      <c r="G2" s="46"/>
      <c r="H2" s="81"/>
      <c r="I2" s="81"/>
      <c r="J2" s="81"/>
      <c r="K2" s="81"/>
    </row>
    <row r="3" spans="1:11" ht="15" x14ac:dyDescent="0.25">
      <c r="A3" s="121" t="s">
        <v>156</v>
      </c>
      <c r="B3" s="122"/>
      <c r="C3" s="122"/>
      <c r="D3" s="122"/>
      <c r="E3" s="122"/>
      <c r="F3" s="122"/>
      <c r="G3" s="122"/>
      <c r="H3" s="122"/>
      <c r="I3" s="122"/>
      <c r="J3" s="122"/>
      <c r="K3" s="122"/>
    </row>
    <row r="4" spans="1:11" ht="30" x14ac:dyDescent="0.25">
      <c r="A4" s="3" t="s">
        <v>14</v>
      </c>
      <c r="B4" s="4" t="s">
        <v>63</v>
      </c>
      <c r="C4" s="4" t="s">
        <v>74</v>
      </c>
      <c r="D4" s="4" t="s">
        <v>64</v>
      </c>
      <c r="E4" s="118" t="s">
        <v>108</v>
      </c>
      <c r="F4" s="119"/>
      <c r="G4" s="119"/>
      <c r="H4" s="119"/>
      <c r="I4" s="119"/>
      <c r="J4" s="120"/>
      <c r="K4" s="4" t="s">
        <v>75</v>
      </c>
    </row>
    <row r="5" spans="1:11" ht="32.25" customHeight="1" x14ac:dyDescent="0.2">
      <c r="A5" s="5" t="s">
        <v>88</v>
      </c>
      <c r="B5" s="5">
        <v>2</v>
      </c>
      <c r="C5" s="71">
        <v>0</v>
      </c>
      <c r="D5" s="51">
        <f>C5*B5</f>
        <v>0</v>
      </c>
      <c r="E5" s="7"/>
      <c r="F5" s="45">
        <v>0</v>
      </c>
      <c r="G5" s="6">
        <f>F5*E5</f>
        <v>0</v>
      </c>
      <c r="H5" s="7"/>
      <c r="I5" s="45">
        <v>0</v>
      </c>
      <c r="J5" s="6">
        <f>I5*H5</f>
        <v>0</v>
      </c>
      <c r="K5" s="51">
        <f>D5*12</f>
        <v>0</v>
      </c>
    </row>
    <row r="6" spans="1:11" x14ac:dyDescent="0.2">
      <c r="A6" s="89" t="s">
        <v>69</v>
      </c>
      <c r="B6" s="91"/>
      <c r="C6" s="8"/>
      <c r="D6" s="9"/>
      <c r="E6" s="9"/>
      <c r="F6" s="9"/>
      <c r="G6" s="9"/>
      <c r="H6" s="9"/>
      <c r="I6" s="9"/>
      <c r="J6" s="9"/>
      <c r="K6" s="52">
        <f>K5</f>
        <v>0</v>
      </c>
    </row>
    <row r="7" spans="1:11" ht="15" x14ac:dyDescent="0.25">
      <c r="A7" s="89" t="s">
        <v>83</v>
      </c>
      <c r="B7" s="91"/>
      <c r="C7" s="123">
        <v>0</v>
      </c>
      <c r="D7" s="124"/>
      <c r="E7" s="124"/>
      <c r="F7" s="124"/>
      <c r="G7" s="124"/>
      <c r="H7" s="124"/>
      <c r="I7" s="124"/>
      <c r="J7" s="124"/>
      <c r="K7" s="125"/>
    </row>
    <row r="8" spans="1:11" x14ac:dyDescent="0.2">
      <c r="A8" s="89" t="s">
        <v>70</v>
      </c>
      <c r="B8" s="91"/>
      <c r="C8" s="10"/>
      <c r="D8" s="11"/>
      <c r="E8" s="11"/>
      <c r="F8" s="9"/>
      <c r="G8" s="9"/>
      <c r="H8" s="9"/>
      <c r="I8" s="9"/>
      <c r="J8" s="9"/>
      <c r="K8" s="52">
        <f>K6*C7+K6</f>
        <v>0</v>
      </c>
    </row>
    <row r="9" spans="1:11" ht="15" x14ac:dyDescent="0.25">
      <c r="A9" s="89" t="s">
        <v>80</v>
      </c>
      <c r="B9" s="91"/>
      <c r="C9" s="111">
        <v>0</v>
      </c>
      <c r="D9" s="112"/>
      <c r="E9" s="112"/>
      <c r="F9" s="112"/>
      <c r="G9" s="112"/>
      <c r="H9" s="112"/>
      <c r="I9" s="112"/>
      <c r="J9" s="112"/>
      <c r="K9" s="113"/>
    </row>
    <row r="10" spans="1:11" x14ac:dyDescent="0.2">
      <c r="A10" s="89" t="s">
        <v>71</v>
      </c>
      <c r="B10" s="91"/>
      <c r="C10" s="10"/>
      <c r="D10" s="11"/>
      <c r="E10" s="11"/>
      <c r="F10" s="9"/>
      <c r="G10" s="9"/>
      <c r="H10" s="9"/>
      <c r="I10" s="9"/>
      <c r="J10" s="9"/>
      <c r="K10" s="52">
        <f>K8*C9+K8</f>
        <v>0</v>
      </c>
    </row>
    <row r="11" spans="1:11" ht="15" x14ac:dyDescent="0.25">
      <c r="A11" s="89" t="s">
        <v>82</v>
      </c>
      <c r="B11" s="91"/>
      <c r="C11" s="111">
        <v>0</v>
      </c>
      <c r="D11" s="112"/>
      <c r="E11" s="112"/>
      <c r="F11" s="112"/>
      <c r="G11" s="112"/>
      <c r="H11" s="112"/>
      <c r="I11" s="112"/>
      <c r="J11" s="112"/>
      <c r="K11" s="113"/>
    </row>
    <row r="12" spans="1:11" x14ac:dyDescent="0.2">
      <c r="A12" s="89" t="s">
        <v>72</v>
      </c>
      <c r="B12" s="91"/>
      <c r="C12" s="10"/>
      <c r="D12" s="11"/>
      <c r="E12" s="11"/>
      <c r="F12" s="9"/>
      <c r="G12" s="9"/>
      <c r="H12" s="9"/>
      <c r="I12" s="9"/>
      <c r="J12" s="9"/>
      <c r="K12" s="52">
        <f>K10*C11+K10</f>
        <v>0</v>
      </c>
    </row>
    <row r="13" spans="1:11" ht="15" x14ac:dyDescent="0.25">
      <c r="A13" s="89" t="s">
        <v>81</v>
      </c>
      <c r="B13" s="91"/>
      <c r="C13" s="111">
        <v>0</v>
      </c>
      <c r="D13" s="112"/>
      <c r="E13" s="112"/>
      <c r="F13" s="112"/>
      <c r="G13" s="112"/>
      <c r="H13" s="112"/>
      <c r="I13" s="112"/>
      <c r="J13" s="112"/>
      <c r="K13" s="113"/>
    </row>
    <row r="14" spans="1:11" x14ac:dyDescent="0.2">
      <c r="A14" s="89" t="s">
        <v>73</v>
      </c>
      <c r="B14" s="91"/>
      <c r="C14" s="8"/>
      <c r="D14" s="9"/>
      <c r="E14" s="9"/>
      <c r="F14" s="9"/>
      <c r="G14" s="9"/>
      <c r="H14" s="9"/>
      <c r="I14" s="9"/>
      <c r="J14" s="9"/>
      <c r="K14" s="52">
        <f>K12*C13+K12</f>
        <v>0</v>
      </c>
    </row>
    <row r="15" spans="1:11" ht="15" x14ac:dyDescent="0.25">
      <c r="A15" s="12" t="s">
        <v>155</v>
      </c>
      <c r="B15" s="12"/>
      <c r="C15" s="9"/>
      <c r="D15" s="9"/>
      <c r="E15" s="9"/>
      <c r="F15" s="12"/>
      <c r="G15" s="12"/>
      <c r="H15" s="12"/>
      <c r="I15" s="12"/>
      <c r="J15" s="12"/>
      <c r="K15" s="53">
        <f>K6+K8+K10+K12+K14</f>
        <v>0</v>
      </c>
    </row>
    <row r="16" spans="1:11" ht="15" x14ac:dyDescent="0.25">
      <c r="A16" s="114"/>
      <c r="B16" s="114"/>
      <c r="C16" s="114"/>
      <c r="D16" s="114"/>
      <c r="E16" s="114"/>
      <c r="F16" s="114"/>
      <c r="G16" s="114"/>
      <c r="H16" s="114"/>
      <c r="I16" s="114"/>
      <c r="J16" s="114"/>
      <c r="K16" s="114"/>
    </row>
    <row r="17" spans="1:11" x14ac:dyDescent="0.2">
      <c r="A17" s="88" t="s">
        <v>0</v>
      </c>
      <c r="B17" s="88"/>
      <c r="C17" s="88"/>
      <c r="D17" s="88"/>
      <c r="E17" s="88"/>
      <c r="F17" s="88"/>
      <c r="G17" s="88"/>
      <c r="H17" s="88"/>
      <c r="I17" s="88"/>
      <c r="J17" s="88"/>
      <c r="K17" s="88"/>
    </row>
    <row r="18" spans="1:11" ht="30" x14ac:dyDescent="0.25">
      <c r="A18" s="13" t="s">
        <v>54</v>
      </c>
      <c r="B18" s="14" t="s">
        <v>20</v>
      </c>
      <c r="C18" s="14" t="s">
        <v>39</v>
      </c>
      <c r="D18" s="73" t="s">
        <v>116</v>
      </c>
      <c r="E18" s="3" t="s">
        <v>49</v>
      </c>
    </row>
    <row r="19" spans="1:11" x14ac:dyDescent="0.2">
      <c r="A19" s="15" t="s">
        <v>60</v>
      </c>
      <c r="B19" s="16">
        <v>5</v>
      </c>
      <c r="C19" s="16" t="s">
        <v>8</v>
      </c>
      <c r="D19" s="70">
        <v>0</v>
      </c>
      <c r="E19" s="52">
        <f>B19*D19*12</f>
        <v>0</v>
      </c>
    </row>
    <row r="20" spans="1:11" ht="28.5" x14ac:dyDescent="0.2">
      <c r="A20" s="15" t="s">
        <v>1</v>
      </c>
      <c r="B20" s="16">
        <v>3</v>
      </c>
      <c r="C20" s="17" t="s">
        <v>65</v>
      </c>
      <c r="D20" s="70">
        <v>0</v>
      </c>
      <c r="E20" s="52">
        <f t="shared" ref="E20:E28" si="0">B20*D20*12</f>
        <v>0</v>
      </c>
    </row>
    <row r="21" spans="1:11" x14ac:dyDescent="0.2">
      <c r="A21" s="15" t="s">
        <v>2</v>
      </c>
      <c r="B21" s="16">
        <v>3</v>
      </c>
      <c r="C21" s="16" t="s">
        <v>66</v>
      </c>
      <c r="D21" s="70">
        <v>0</v>
      </c>
      <c r="E21" s="52">
        <f t="shared" si="0"/>
        <v>0</v>
      </c>
    </row>
    <row r="22" spans="1:11" x14ac:dyDescent="0.2">
      <c r="A22" s="15" t="s">
        <v>47</v>
      </c>
      <c r="B22" s="16">
        <v>4</v>
      </c>
      <c r="C22" s="16" t="s">
        <v>48</v>
      </c>
      <c r="D22" s="70">
        <v>0</v>
      </c>
      <c r="E22" s="52">
        <f t="shared" si="0"/>
        <v>0</v>
      </c>
    </row>
    <row r="23" spans="1:11" x14ac:dyDescent="0.2">
      <c r="A23" s="15" t="s">
        <v>55</v>
      </c>
      <c r="B23" s="16">
        <v>5</v>
      </c>
      <c r="C23" s="16" t="s">
        <v>10</v>
      </c>
      <c r="D23" s="70"/>
      <c r="E23" s="52">
        <f>B23*D23</f>
        <v>0</v>
      </c>
    </row>
    <row r="24" spans="1:11" ht="28.5" x14ac:dyDescent="0.2">
      <c r="A24" s="15" t="s">
        <v>3</v>
      </c>
      <c r="B24" s="16">
        <v>3</v>
      </c>
      <c r="C24" s="17" t="s">
        <v>101</v>
      </c>
      <c r="D24" s="70"/>
      <c r="E24" s="52">
        <f t="shared" si="0"/>
        <v>0</v>
      </c>
    </row>
    <row r="25" spans="1:11" ht="28.5" x14ac:dyDescent="0.2">
      <c r="A25" s="15" t="s">
        <v>4</v>
      </c>
      <c r="B25" s="16">
        <v>3</v>
      </c>
      <c r="C25" s="17" t="s">
        <v>101</v>
      </c>
      <c r="D25" s="70">
        <v>0</v>
      </c>
      <c r="E25" s="52">
        <f t="shared" si="0"/>
        <v>0</v>
      </c>
    </row>
    <row r="26" spans="1:11" ht="28.5" x14ac:dyDescent="0.2">
      <c r="A26" s="18" t="s">
        <v>5</v>
      </c>
      <c r="B26" s="19">
        <v>5</v>
      </c>
      <c r="C26" s="17" t="s">
        <v>65</v>
      </c>
      <c r="D26" s="70">
        <v>0</v>
      </c>
      <c r="E26" s="52">
        <f t="shared" si="0"/>
        <v>0</v>
      </c>
    </row>
    <row r="27" spans="1:11" x14ac:dyDescent="0.2">
      <c r="A27" s="18" t="s">
        <v>6</v>
      </c>
      <c r="B27" s="19">
        <v>5</v>
      </c>
      <c r="C27" s="17" t="s">
        <v>66</v>
      </c>
      <c r="D27" s="70">
        <v>0</v>
      </c>
      <c r="E27" s="52">
        <f t="shared" si="0"/>
        <v>0</v>
      </c>
    </row>
    <row r="28" spans="1:11" x14ac:dyDescent="0.2">
      <c r="A28" s="18" t="s">
        <v>56</v>
      </c>
      <c r="B28" s="16">
        <v>5</v>
      </c>
      <c r="C28" s="16" t="s">
        <v>9</v>
      </c>
      <c r="D28" s="70">
        <v>0</v>
      </c>
      <c r="E28" s="52">
        <f t="shared" si="0"/>
        <v>0</v>
      </c>
    </row>
    <row r="29" spans="1:11" x14ac:dyDescent="0.2">
      <c r="A29" s="18" t="s">
        <v>100</v>
      </c>
      <c r="B29" s="16">
        <v>3</v>
      </c>
      <c r="C29" s="16" t="s">
        <v>10</v>
      </c>
      <c r="D29" s="70">
        <v>0</v>
      </c>
      <c r="E29" s="52">
        <f>B29*D29</f>
        <v>0</v>
      </c>
    </row>
    <row r="30" spans="1:11" x14ac:dyDescent="0.2">
      <c r="A30" s="18" t="s">
        <v>186</v>
      </c>
      <c r="B30" s="16">
        <v>3</v>
      </c>
      <c r="C30" s="16" t="s">
        <v>187</v>
      </c>
      <c r="D30" s="70">
        <v>0</v>
      </c>
      <c r="E30" s="52">
        <f>B30*D30*12</f>
        <v>0</v>
      </c>
    </row>
    <row r="31" spans="1:11" ht="19.5" customHeight="1" x14ac:dyDescent="0.2">
      <c r="A31" s="18" t="s">
        <v>179</v>
      </c>
      <c r="B31" s="16">
        <v>3</v>
      </c>
      <c r="C31" s="17" t="s">
        <v>38</v>
      </c>
      <c r="D31" s="70">
        <v>0</v>
      </c>
      <c r="E31" s="52">
        <f>B31*D31*24</f>
        <v>0</v>
      </c>
    </row>
    <row r="32" spans="1:11" ht="28.5" x14ac:dyDescent="0.2">
      <c r="A32" s="18" t="s">
        <v>105</v>
      </c>
      <c r="B32" s="16">
        <v>177</v>
      </c>
      <c r="C32" s="20" t="s">
        <v>89</v>
      </c>
      <c r="D32" s="70">
        <v>0</v>
      </c>
      <c r="E32" s="52">
        <f>B32*D32*2</f>
        <v>0</v>
      </c>
    </row>
    <row r="33" spans="1:10" x14ac:dyDescent="0.2">
      <c r="A33" s="18" t="s">
        <v>106</v>
      </c>
      <c r="B33" s="16">
        <v>75</v>
      </c>
      <c r="C33" s="16" t="s">
        <v>27</v>
      </c>
      <c r="D33" s="70"/>
      <c r="E33" s="52">
        <f>B33*D33</f>
        <v>0</v>
      </c>
    </row>
    <row r="34" spans="1:10" x14ac:dyDescent="0.2">
      <c r="A34" s="89" t="s">
        <v>68</v>
      </c>
      <c r="B34" s="90"/>
      <c r="C34" s="91"/>
      <c r="D34" s="21"/>
      <c r="E34" s="54">
        <f>SUM(E19:E33)</f>
        <v>0</v>
      </c>
    </row>
    <row r="35" spans="1:10" ht="15" x14ac:dyDescent="0.25">
      <c r="A35" s="89" t="s">
        <v>84</v>
      </c>
      <c r="B35" s="90"/>
      <c r="C35" s="91"/>
      <c r="D35" s="102">
        <v>0</v>
      </c>
      <c r="E35" s="103"/>
    </row>
    <row r="36" spans="1:10" ht="15" x14ac:dyDescent="0.25">
      <c r="A36" s="106" t="s">
        <v>15</v>
      </c>
      <c r="B36" s="107"/>
      <c r="C36" s="108"/>
      <c r="D36" s="22"/>
      <c r="E36" s="23">
        <f>E34*D35+E34</f>
        <v>0</v>
      </c>
      <c r="F36" s="24"/>
      <c r="G36" s="24"/>
      <c r="H36" s="24"/>
    </row>
    <row r="37" spans="1:10" ht="15" x14ac:dyDescent="0.25">
      <c r="A37" s="89" t="s">
        <v>87</v>
      </c>
      <c r="B37" s="90"/>
      <c r="C37" s="91"/>
      <c r="D37" s="109">
        <v>0</v>
      </c>
      <c r="E37" s="110"/>
      <c r="F37" s="24"/>
      <c r="G37" s="24"/>
      <c r="H37" s="24"/>
    </row>
    <row r="38" spans="1:10" ht="15" x14ac:dyDescent="0.25">
      <c r="A38" s="89" t="s">
        <v>16</v>
      </c>
      <c r="B38" s="90"/>
      <c r="C38" s="91"/>
      <c r="D38" s="22"/>
      <c r="E38" s="54">
        <f>E36*D37+E36</f>
        <v>0</v>
      </c>
      <c r="F38" s="24"/>
      <c r="G38" s="24"/>
      <c r="H38" s="24"/>
    </row>
    <row r="39" spans="1:10" ht="15" x14ac:dyDescent="0.25">
      <c r="A39" s="89" t="s">
        <v>86</v>
      </c>
      <c r="B39" s="90"/>
      <c r="C39" s="91"/>
      <c r="D39" s="102">
        <v>0</v>
      </c>
      <c r="E39" s="103"/>
      <c r="F39" s="24"/>
      <c r="G39" s="24"/>
      <c r="H39" s="24"/>
    </row>
    <row r="40" spans="1:10" ht="15" x14ac:dyDescent="0.25">
      <c r="A40" s="89" t="s">
        <v>17</v>
      </c>
      <c r="B40" s="90"/>
      <c r="C40" s="91"/>
      <c r="D40" s="22"/>
      <c r="E40" s="54">
        <f>E38*D39+E38</f>
        <v>0</v>
      </c>
      <c r="F40" s="24"/>
      <c r="G40" s="24"/>
      <c r="H40" s="24"/>
    </row>
    <row r="41" spans="1:10" ht="15" x14ac:dyDescent="0.25">
      <c r="A41" s="89" t="s">
        <v>85</v>
      </c>
      <c r="B41" s="90"/>
      <c r="C41" s="91"/>
      <c r="D41" s="102">
        <v>0</v>
      </c>
      <c r="E41" s="103"/>
      <c r="F41" s="24"/>
      <c r="G41" s="24"/>
      <c r="H41" s="24"/>
    </row>
    <row r="42" spans="1:10" x14ac:dyDescent="0.2">
      <c r="A42" s="89" t="s">
        <v>18</v>
      </c>
      <c r="B42" s="90"/>
      <c r="C42" s="91"/>
      <c r="D42" s="21"/>
      <c r="E42" s="23">
        <f>E40*D41+E40</f>
        <v>0</v>
      </c>
      <c r="F42" s="24"/>
      <c r="G42" s="24"/>
      <c r="H42" s="24"/>
    </row>
    <row r="43" spans="1:10" ht="15" x14ac:dyDescent="0.25">
      <c r="A43" s="12" t="s">
        <v>154</v>
      </c>
      <c r="B43" s="12"/>
      <c r="C43" s="12"/>
      <c r="D43" s="25"/>
      <c r="E43" s="55">
        <f>E34+E36+E38+E40+E42</f>
        <v>0</v>
      </c>
      <c r="F43" s="26"/>
      <c r="G43" s="26"/>
      <c r="H43" s="26"/>
      <c r="I43" s="27"/>
    </row>
    <row r="44" spans="1:10" ht="15" x14ac:dyDescent="0.25">
      <c r="A44" s="27"/>
      <c r="B44" s="27"/>
      <c r="C44" s="27"/>
      <c r="D44" s="27"/>
      <c r="E44" s="27"/>
      <c r="F44" s="27"/>
      <c r="G44" s="27"/>
      <c r="H44" s="27"/>
      <c r="I44" s="27"/>
      <c r="J44" s="27"/>
    </row>
    <row r="45" spans="1:10" x14ac:dyDescent="0.2">
      <c r="A45" s="88" t="s">
        <v>28</v>
      </c>
      <c r="B45" s="88"/>
      <c r="C45" s="88"/>
      <c r="D45" s="88"/>
      <c r="E45" s="88"/>
      <c r="F45" s="88"/>
      <c r="G45" s="76"/>
      <c r="H45" s="76"/>
    </row>
    <row r="46" spans="1:10" ht="30" x14ac:dyDescent="0.25">
      <c r="A46" s="29" t="s">
        <v>19</v>
      </c>
      <c r="B46" s="29" t="s">
        <v>20</v>
      </c>
      <c r="C46" s="30" t="s">
        <v>39</v>
      </c>
      <c r="D46" s="74" t="s">
        <v>115</v>
      </c>
      <c r="E46" s="30" t="s">
        <v>61</v>
      </c>
    </row>
    <row r="47" spans="1:10" x14ac:dyDescent="0.2">
      <c r="A47" s="31" t="s">
        <v>117</v>
      </c>
      <c r="B47" s="16">
        <v>1</v>
      </c>
      <c r="C47" s="16" t="s">
        <v>37</v>
      </c>
      <c r="D47" s="72">
        <v>0</v>
      </c>
      <c r="E47" s="56">
        <f>D47*B47</f>
        <v>0</v>
      </c>
    </row>
    <row r="48" spans="1:10" x14ac:dyDescent="0.2">
      <c r="A48" s="31" t="s">
        <v>183</v>
      </c>
      <c r="B48" s="16">
        <v>1</v>
      </c>
      <c r="C48" s="16" t="s">
        <v>40</v>
      </c>
      <c r="D48" s="72"/>
      <c r="E48" s="56">
        <f t="shared" ref="E48:E49" si="1">D48*B48*4</f>
        <v>0</v>
      </c>
    </row>
    <row r="49" spans="1:5" x14ac:dyDescent="0.2">
      <c r="A49" s="31" t="s">
        <v>22</v>
      </c>
      <c r="B49" s="16">
        <v>1</v>
      </c>
      <c r="C49" s="16" t="s">
        <v>40</v>
      </c>
      <c r="D49" s="72">
        <v>0</v>
      </c>
      <c r="E49" s="56">
        <f t="shared" si="1"/>
        <v>0</v>
      </c>
    </row>
    <row r="50" spans="1:5" x14ac:dyDescent="0.2">
      <c r="A50" s="32" t="s">
        <v>23</v>
      </c>
      <c r="B50" s="16">
        <v>1</v>
      </c>
      <c r="C50" s="16" t="s">
        <v>62</v>
      </c>
      <c r="D50" s="72">
        <v>0</v>
      </c>
      <c r="E50" s="56">
        <f>D50*B50</f>
        <v>0</v>
      </c>
    </row>
    <row r="51" spans="1:5" x14ac:dyDescent="0.2">
      <c r="A51" s="32" t="s">
        <v>25</v>
      </c>
      <c r="B51" s="16">
        <v>1</v>
      </c>
      <c r="C51" s="16" t="s">
        <v>37</v>
      </c>
      <c r="D51" s="72">
        <v>0</v>
      </c>
      <c r="E51" s="56">
        <f>D51*B51</f>
        <v>0</v>
      </c>
    </row>
    <row r="52" spans="1:5" x14ac:dyDescent="0.2">
      <c r="A52" s="32" t="s">
        <v>97</v>
      </c>
      <c r="B52" s="16">
        <v>1</v>
      </c>
      <c r="C52" s="16" t="s">
        <v>37</v>
      </c>
      <c r="D52" s="72">
        <v>0</v>
      </c>
      <c r="E52" s="56">
        <f t="shared" ref="E52:E54" si="2">D52*B52</f>
        <v>0</v>
      </c>
    </row>
    <row r="53" spans="1:5" x14ac:dyDescent="0.2">
      <c r="A53" s="32" t="s">
        <v>44</v>
      </c>
      <c r="B53" s="16">
        <v>1</v>
      </c>
      <c r="C53" s="16" t="s">
        <v>37</v>
      </c>
      <c r="D53" s="72">
        <v>0</v>
      </c>
      <c r="E53" s="56">
        <f t="shared" si="2"/>
        <v>0</v>
      </c>
    </row>
    <row r="54" spans="1:5" x14ac:dyDescent="0.2">
      <c r="A54" s="32" t="s">
        <v>24</v>
      </c>
      <c r="B54" s="16">
        <v>2</v>
      </c>
      <c r="C54" s="16" t="s">
        <v>37</v>
      </c>
      <c r="D54" s="72"/>
      <c r="E54" s="56">
        <f t="shared" si="2"/>
        <v>0</v>
      </c>
    </row>
    <row r="55" spans="1:5" x14ac:dyDescent="0.2">
      <c r="A55" s="32" t="s">
        <v>92</v>
      </c>
      <c r="B55" s="16">
        <v>1</v>
      </c>
      <c r="C55" s="16" t="s">
        <v>40</v>
      </c>
      <c r="D55" s="72">
        <v>0</v>
      </c>
      <c r="E55" s="56">
        <f>D55*B55*4</f>
        <v>0</v>
      </c>
    </row>
    <row r="56" spans="1:5" x14ac:dyDescent="0.2">
      <c r="A56" s="32" t="s">
        <v>91</v>
      </c>
      <c r="B56" s="16">
        <v>1</v>
      </c>
      <c r="C56" s="16" t="s">
        <v>46</v>
      </c>
      <c r="D56" s="72">
        <v>0</v>
      </c>
      <c r="E56" s="56">
        <f>D56*B56*2</f>
        <v>0</v>
      </c>
    </row>
    <row r="57" spans="1:5" x14ac:dyDescent="0.2">
      <c r="A57" s="32" t="s">
        <v>90</v>
      </c>
      <c r="B57" s="16">
        <v>1</v>
      </c>
      <c r="C57" s="16" t="s">
        <v>46</v>
      </c>
      <c r="D57" s="72">
        <v>0</v>
      </c>
      <c r="E57" s="56">
        <f>D57*B57*2</f>
        <v>0</v>
      </c>
    </row>
    <row r="58" spans="1:5" x14ac:dyDescent="0.2">
      <c r="A58" s="32" t="s">
        <v>43</v>
      </c>
      <c r="B58" s="16">
        <v>1</v>
      </c>
      <c r="C58" s="16" t="s">
        <v>40</v>
      </c>
      <c r="D58" s="72">
        <v>0</v>
      </c>
      <c r="E58" s="56">
        <f>D58*B58*4</f>
        <v>0</v>
      </c>
    </row>
    <row r="59" spans="1:5" x14ac:dyDescent="0.2">
      <c r="A59" s="32" t="s">
        <v>98</v>
      </c>
      <c r="B59" s="16">
        <v>1</v>
      </c>
      <c r="C59" s="16" t="s">
        <v>40</v>
      </c>
      <c r="D59" s="72">
        <v>0</v>
      </c>
      <c r="E59" s="56">
        <f>D59*B59*4</f>
        <v>0</v>
      </c>
    </row>
    <row r="60" spans="1:5" x14ac:dyDescent="0.2">
      <c r="A60" s="32" t="s">
        <v>93</v>
      </c>
      <c r="B60" s="16">
        <v>1</v>
      </c>
      <c r="C60" s="16" t="s">
        <v>40</v>
      </c>
      <c r="D60" s="72">
        <v>0</v>
      </c>
      <c r="E60" s="56">
        <f>D60*B60*4</f>
        <v>0</v>
      </c>
    </row>
    <row r="61" spans="1:5" x14ac:dyDescent="0.2">
      <c r="A61" s="32" t="s">
        <v>31</v>
      </c>
      <c r="B61" s="16">
        <v>1</v>
      </c>
      <c r="C61" s="16" t="s">
        <v>26</v>
      </c>
      <c r="D61" s="72">
        <v>0</v>
      </c>
      <c r="E61" s="56">
        <f>D61*B61*2</f>
        <v>0</v>
      </c>
    </row>
    <row r="62" spans="1:5" x14ac:dyDescent="0.2">
      <c r="A62" s="32" t="s">
        <v>53</v>
      </c>
      <c r="B62" s="16">
        <v>1</v>
      </c>
      <c r="C62" s="16" t="s">
        <v>26</v>
      </c>
      <c r="D62" s="72">
        <v>0</v>
      </c>
      <c r="E62" s="56">
        <f>D62*B62*2</f>
        <v>0</v>
      </c>
    </row>
    <row r="63" spans="1:5" x14ac:dyDescent="0.2">
      <c r="A63" s="32" t="s">
        <v>184</v>
      </c>
      <c r="B63" s="16">
        <v>5</v>
      </c>
      <c r="C63" s="16" t="s">
        <v>62</v>
      </c>
      <c r="D63" s="72">
        <v>0</v>
      </c>
      <c r="E63" s="56">
        <f>B63*D63</f>
        <v>0</v>
      </c>
    </row>
    <row r="64" spans="1:5" x14ac:dyDescent="0.2">
      <c r="A64" s="32" t="s">
        <v>33</v>
      </c>
      <c r="B64" s="19">
        <v>1</v>
      </c>
      <c r="C64" s="16" t="s">
        <v>40</v>
      </c>
      <c r="D64" s="72">
        <v>0</v>
      </c>
      <c r="E64" s="56">
        <f>D64*B64*4</f>
        <v>0</v>
      </c>
    </row>
    <row r="65" spans="1:11" x14ac:dyDescent="0.2">
      <c r="A65" s="32" t="s">
        <v>182</v>
      </c>
      <c r="B65" s="19">
        <v>1</v>
      </c>
      <c r="C65" s="16" t="s">
        <v>26</v>
      </c>
      <c r="D65" s="72">
        <v>0</v>
      </c>
      <c r="E65" s="56">
        <f>D65*B65*2</f>
        <v>0</v>
      </c>
    </row>
    <row r="66" spans="1:11" x14ac:dyDescent="0.2">
      <c r="A66" s="32" t="s">
        <v>32</v>
      </c>
      <c r="B66" s="16">
        <v>1</v>
      </c>
      <c r="C66" s="16" t="s">
        <v>40</v>
      </c>
      <c r="D66" s="72">
        <v>0</v>
      </c>
      <c r="E66" s="56">
        <f>D66*B66*4</f>
        <v>0</v>
      </c>
    </row>
    <row r="67" spans="1:11" x14ac:dyDescent="0.2">
      <c r="A67" s="32" t="s">
        <v>51</v>
      </c>
      <c r="B67" s="16">
        <v>1</v>
      </c>
      <c r="C67" s="16" t="s">
        <v>8</v>
      </c>
      <c r="D67" s="72">
        <v>0</v>
      </c>
      <c r="E67" s="56">
        <f>D67*B67*12</f>
        <v>0</v>
      </c>
    </row>
    <row r="68" spans="1:11" x14ac:dyDescent="0.2">
      <c r="A68" s="32" t="s">
        <v>50</v>
      </c>
      <c r="B68" s="16">
        <v>1</v>
      </c>
      <c r="C68" s="16" t="s">
        <v>40</v>
      </c>
      <c r="D68" s="72">
        <v>0</v>
      </c>
      <c r="E68" s="56">
        <f>D68*B68*4</f>
        <v>0</v>
      </c>
    </row>
    <row r="69" spans="1:11" x14ac:dyDescent="0.2">
      <c r="A69" s="32" t="s">
        <v>29</v>
      </c>
      <c r="B69" s="16">
        <v>1</v>
      </c>
      <c r="C69" s="16" t="s">
        <v>8</v>
      </c>
      <c r="D69" s="72"/>
      <c r="E69" s="56">
        <f t="shared" ref="E69:E71" si="3">D69*B69*12</f>
        <v>0</v>
      </c>
    </row>
    <row r="70" spans="1:11" x14ac:dyDescent="0.2">
      <c r="A70" s="32" t="s">
        <v>30</v>
      </c>
      <c r="B70" s="16">
        <v>1</v>
      </c>
      <c r="C70" s="16" t="s">
        <v>40</v>
      </c>
      <c r="D70" s="72">
        <v>0</v>
      </c>
      <c r="E70" s="56">
        <f>D70*B70*4</f>
        <v>0</v>
      </c>
    </row>
    <row r="71" spans="1:11" x14ac:dyDescent="0.2">
      <c r="A71" s="32" t="s">
        <v>52</v>
      </c>
      <c r="B71" s="16">
        <v>1</v>
      </c>
      <c r="C71" s="16" t="s">
        <v>8</v>
      </c>
      <c r="D71" s="72">
        <v>0</v>
      </c>
      <c r="E71" s="56">
        <f t="shared" si="3"/>
        <v>0</v>
      </c>
    </row>
    <row r="72" spans="1:11" x14ac:dyDescent="0.2">
      <c r="A72" s="32" t="s">
        <v>41</v>
      </c>
      <c r="B72" s="16">
        <v>1</v>
      </c>
      <c r="C72" s="16" t="s">
        <v>40</v>
      </c>
      <c r="D72" s="72">
        <v>0</v>
      </c>
      <c r="E72" s="56">
        <f>D72*B72*4</f>
        <v>0</v>
      </c>
    </row>
    <row r="73" spans="1:11" x14ac:dyDescent="0.2">
      <c r="A73" s="32" t="s">
        <v>94</v>
      </c>
      <c r="B73" s="16">
        <v>1</v>
      </c>
      <c r="C73" s="16" t="s">
        <v>40</v>
      </c>
      <c r="D73" s="72">
        <v>0</v>
      </c>
      <c r="E73" s="56">
        <f>D73*B73*4</f>
        <v>0</v>
      </c>
    </row>
    <row r="74" spans="1:11" x14ac:dyDescent="0.2">
      <c r="A74" s="32" t="s">
        <v>95</v>
      </c>
      <c r="B74" s="16">
        <v>1</v>
      </c>
      <c r="C74" s="16" t="s">
        <v>40</v>
      </c>
      <c r="D74" s="72">
        <v>0</v>
      </c>
      <c r="E74" s="56">
        <f>D74*B74*4</f>
        <v>0</v>
      </c>
    </row>
    <row r="75" spans="1:11" x14ac:dyDescent="0.2">
      <c r="A75" s="32" t="s">
        <v>42</v>
      </c>
      <c r="B75" s="16">
        <v>1</v>
      </c>
      <c r="C75" s="16" t="s">
        <v>46</v>
      </c>
      <c r="D75" s="72">
        <v>0</v>
      </c>
      <c r="E75" s="56">
        <f>D75*B75*2</f>
        <v>0</v>
      </c>
    </row>
    <row r="76" spans="1:11" x14ac:dyDescent="0.2">
      <c r="A76" s="32" t="s">
        <v>96</v>
      </c>
      <c r="B76" s="16">
        <v>1</v>
      </c>
      <c r="C76" s="16" t="s">
        <v>37</v>
      </c>
      <c r="D76" s="72">
        <v>0</v>
      </c>
      <c r="E76" s="56">
        <f>D76*B76</f>
        <v>0</v>
      </c>
    </row>
    <row r="77" spans="1:11" ht="15" x14ac:dyDescent="0.25">
      <c r="A77" s="94" t="s">
        <v>76</v>
      </c>
      <c r="B77" s="90"/>
      <c r="C77" s="91"/>
      <c r="D77" s="33"/>
      <c r="E77" s="57">
        <f>SUM(E47:E76)</f>
        <v>0</v>
      </c>
      <c r="F77" s="24"/>
      <c r="G77" s="24"/>
      <c r="H77" s="24"/>
      <c r="I77" s="24"/>
      <c r="J77" s="34"/>
      <c r="K77" s="43"/>
    </row>
    <row r="78" spans="1:11" ht="15" x14ac:dyDescent="0.25">
      <c r="A78" s="89" t="s">
        <v>84</v>
      </c>
      <c r="B78" s="90"/>
      <c r="C78" s="91"/>
      <c r="D78" s="104">
        <v>0</v>
      </c>
      <c r="E78" s="105"/>
      <c r="F78" s="24"/>
      <c r="G78" s="24"/>
      <c r="H78" s="24"/>
      <c r="I78" s="24"/>
      <c r="J78" s="34"/>
      <c r="K78" s="43"/>
    </row>
    <row r="79" spans="1:11" ht="15" x14ac:dyDescent="0.25">
      <c r="A79" s="94" t="s">
        <v>36</v>
      </c>
      <c r="B79" s="90"/>
      <c r="C79" s="91"/>
      <c r="D79" s="9"/>
      <c r="E79" s="23">
        <f>E77*D78+E77</f>
        <v>0</v>
      </c>
      <c r="F79" s="24"/>
      <c r="G79" s="24"/>
      <c r="H79" s="24"/>
      <c r="I79" s="24"/>
      <c r="J79" s="34"/>
      <c r="K79" s="26"/>
    </row>
    <row r="80" spans="1:11" ht="15" x14ac:dyDescent="0.25">
      <c r="A80" s="89" t="s">
        <v>87</v>
      </c>
      <c r="B80" s="90"/>
      <c r="C80" s="91"/>
      <c r="D80" s="104">
        <v>0</v>
      </c>
      <c r="E80" s="105"/>
      <c r="F80" s="24"/>
      <c r="G80" s="24"/>
      <c r="H80" s="24"/>
      <c r="I80" s="24"/>
      <c r="J80" s="34"/>
      <c r="K80" s="26"/>
    </row>
    <row r="81" spans="1:11" ht="15" x14ac:dyDescent="0.25">
      <c r="A81" s="94" t="s">
        <v>77</v>
      </c>
      <c r="B81" s="90"/>
      <c r="C81" s="91"/>
      <c r="D81" s="9"/>
      <c r="E81" s="23">
        <f>E79*D80+E79</f>
        <v>0</v>
      </c>
      <c r="F81" s="24"/>
      <c r="G81" s="24"/>
      <c r="H81" s="24"/>
      <c r="I81" s="24"/>
      <c r="J81" s="34"/>
      <c r="K81" s="26"/>
    </row>
    <row r="82" spans="1:11" ht="15" x14ac:dyDescent="0.25">
      <c r="A82" s="89" t="s">
        <v>86</v>
      </c>
      <c r="B82" s="90"/>
      <c r="C82" s="91"/>
      <c r="D82" s="92">
        <v>0</v>
      </c>
      <c r="E82" s="93"/>
      <c r="F82" s="24"/>
      <c r="G82" s="24"/>
      <c r="H82" s="24"/>
      <c r="I82" s="24"/>
      <c r="J82" s="34"/>
      <c r="K82" s="26"/>
    </row>
    <row r="83" spans="1:11" ht="15" x14ac:dyDescent="0.25">
      <c r="A83" s="94" t="s">
        <v>78</v>
      </c>
      <c r="B83" s="90"/>
      <c r="C83" s="91"/>
      <c r="D83" s="9"/>
      <c r="E83" s="57">
        <f>E81*D82+E81</f>
        <v>0</v>
      </c>
      <c r="F83" s="24"/>
      <c r="G83" s="24"/>
      <c r="H83" s="24"/>
      <c r="I83" s="24"/>
      <c r="J83" s="34"/>
      <c r="K83" s="26"/>
    </row>
    <row r="84" spans="1:11" ht="15" x14ac:dyDescent="0.25">
      <c r="A84" s="89" t="s">
        <v>85</v>
      </c>
      <c r="B84" s="90"/>
      <c r="C84" s="91"/>
      <c r="D84" s="92">
        <v>0</v>
      </c>
      <c r="E84" s="93"/>
      <c r="F84" s="24"/>
      <c r="G84" s="24"/>
      <c r="H84" s="24"/>
      <c r="I84" s="24"/>
      <c r="J84" s="34"/>
      <c r="K84" s="26"/>
    </row>
    <row r="85" spans="1:11" ht="15.75" thickBot="1" x14ac:dyDescent="0.3">
      <c r="A85" s="95" t="s">
        <v>79</v>
      </c>
      <c r="B85" s="96"/>
      <c r="C85" s="97"/>
      <c r="D85" s="35"/>
      <c r="E85" s="58">
        <f>E83*D84+E83</f>
        <v>0</v>
      </c>
      <c r="F85" s="24"/>
      <c r="G85" s="24"/>
      <c r="H85" s="24"/>
      <c r="I85" s="24"/>
      <c r="J85" s="34"/>
      <c r="K85" s="26"/>
    </row>
    <row r="86" spans="1:11" ht="27.75" customHeight="1" thickBot="1" x14ac:dyDescent="0.3">
      <c r="A86" s="98" t="s">
        <v>153</v>
      </c>
      <c r="B86" s="99"/>
      <c r="C86" s="99"/>
      <c r="D86" s="100"/>
      <c r="E86" s="59">
        <f>E77+E79+E81+E83+E85</f>
        <v>0</v>
      </c>
      <c r="F86" s="36"/>
      <c r="G86" s="36"/>
      <c r="H86" s="36"/>
      <c r="I86" s="36"/>
      <c r="J86" s="37"/>
      <c r="K86" s="44"/>
    </row>
    <row r="87" spans="1:11" ht="15" x14ac:dyDescent="0.25">
      <c r="A87" s="101"/>
      <c r="B87" s="101"/>
      <c r="C87" s="101"/>
      <c r="D87" s="101"/>
      <c r="E87" s="101"/>
      <c r="F87" s="101"/>
      <c r="G87" s="77"/>
      <c r="H87" s="77"/>
    </row>
    <row r="88" spans="1:11" x14ac:dyDescent="0.2">
      <c r="A88" s="88" t="s">
        <v>145</v>
      </c>
      <c r="B88" s="88"/>
      <c r="C88" s="88"/>
      <c r="D88" s="88"/>
      <c r="E88" s="88"/>
      <c r="F88" s="88"/>
      <c r="G88" s="76"/>
      <c r="H88" s="76"/>
    </row>
    <row r="89" spans="1:11" x14ac:dyDescent="0.2">
      <c r="A89" s="68" t="s">
        <v>34</v>
      </c>
      <c r="B89" s="69"/>
      <c r="C89" s="69"/>
      <c r="D89" s="69"/>
      <c r="E89" s="42" t="s">
        <v>35</v>
      </c>
      <c r="F89" s="38"/>
    </row>
    <row r="90" spans="1:11" x14ac:dyDescent="0.2">
      <c r="A90" s="90" t="s">
        <v>150</v>
      </c>
      <c r="B90" s="90"/>
      <c r="C90" s="90"/>
      <c r="D90" s="91"/>
      <c r="E90" s="60">
        <f>K15</f>
        <v>0</v>
      </c>
      <c r="F90" s="38"/>
    </row>
    <row r="91" spans="1:11" x14ac:dyDescent="0.2">
      <c r="A91" s="89" t="s">
        <v>151</v>
      </c>
      <c r="B91" s="90"/>
      <c r="C91" s="90"/>
      <c r="D91" s="91"/>
      <c r="E91" s="60">
        <f>E43</f>
        <v>0</v>
      </c>
      <c r="F91" s="38"/>
    </row>
    <row r="92" spans="1:11" x14ac:dyDescent="0.2">
      <c r="A92" s="89" t="s">
        <v>152</v>
      </c>
      <c r="B92" s="90"/>
      <c r="C92" s="90"/>
      <c r="D92" s="91"/>
      <c r="E92" s="60">
        <f>E86</f>
        <v>0</v>
      </c>
      <c r="F92" s="38"/>
    </row>
    <row r="93" spans="1:11" ht="15" thickBot="1" x14ac:dyDescent="0.25">
      <c r="A93" s="127"/>
      <c r="B93" s="96"/>
      <c r="C93" s="96"/>
      <c r="D93" s="97"/>
      <c r="E93" s="45"/>
      <c r="F93" s="38"/>
    </row>
    <row r="94" spans="1:11" ht="15.75" customHeight="1" thickBot="1" x14ac:dyDescent="0.3">
      <c r="A94" s="128" t="s">
        <v>149</v>
      </c>
      <c r="B94" s="129"/>
      <c r="C94" s="129"/>
      <c r="D94" s="130"/>
      <c r="E94" s="61">
        <f>SUM(E90:E93)</f>
        <v>0</v>
      </c>
      <c r="F94" s="38"/>
    </row>
    <row r="95" spans="1:11" ht="15" thickBot="1" x14ac:dyDescent="0.25"/>
    <row r="96" spans="1:11" x14ac:dyDescent="0.2">
      <c r="A96" s="115"/>
      <c r="C96" s="115"/>
    </row>
    <row r="97" spans="1:3" ht="15" thickBot="1" x14ac:dyDescent="0.25">
      <c r="A97" s="116"/>
      <c r="C97" s="116"/>
    </row>
    <row r="98" spans="1:3" x14ac:dyDescent="0.2">
      <c r="A98" s="2" t="s">
        <v>112</v>
      </c>
      <c r="C98" s="2" t="s">
        <v>113</v>
      </c>
    </row>
    <row r="101" spans="1:3" ht="16.5" x14ac:dyDescent="0.2">
      <c r="A101" s="79" t="s">
        <v>191</v>
      </c>
    </row>
  </sheetData>
  <sheetProtection algorithmName="SHA-512" hashValue="SRTvxf6C+YBUw4U0nkReW+BPIC7Gi7qZnVSDekFziPlplW+JJjYXNyEftHRxv01DlsjrfY7haB+IXb4pDHHNwA==" saltValue="Zn1Neesd3QyPDLn6Iu3Qvg==" spinCount="100000" sheet="1" objects="1" scenarios="1"/>
  <mergeCells count="56">
    <mergeCell ref="A1:G1"/>
    <mergeCell ref="A3:K3"/>
    <mergeCell ref="E4:J4"/>
    <mergeCell ref="A6:B6"/>
    <mergeCell ref="A7:B7"/>
    <mergeCell ref="C7:K7"/>
    <mergeCell ref="H2:K2"/>
    <mergeCell ref="A17:K17"/>
    <mergeCell ref="A8:B8"/>
    <mergeCell ref="A9:B9"/>
    <mergeCell ref="C9:K9"/>
    <mergeCell ref="A10:B10"/>
    <mergeCell ref="A11:B11"/>
    <mergeCell ref="C11:K11"/>
    <mergeCell ref="A12:B12"/>
    <mergeCell ref="A13:B13"/>
    <mergeCell ref="C13:K13"/>
    <mergeCell ref="A14:B14"/>
    <mergeCell ref="A16:K16"/>
    <mergeCell ref="A34:C34"/>
    <mergeCell ref="A35:C35"/>
    <mergeCell ref="D35:E35"/>
    <mergeCell ref="A36:C36"/>
    <mergeCell ref="A37:C37"/>
    <mergeCell ref="D37:E37"/>
    <mergeCell ref="A38:C38"/>
    <mergeCell ref="A39:C39"/>
    <mergeCell ref="D39:E39"/>
    <mergeCell ref="A40:C40"/>
    <mergeCell ref="A41:C41"/>
    <mergeCell ref="D41:E41"/>
    <mergeCell ref="A83:C83"/>
    <mergeCell ref="A42:C42"/>
    <mergeCell ref="A45:F45"/>
    <mergeCell ref="A77:C77"/>
    <mergeCell ref="A78:C78"/>
    <mergeCell ref="D78:E78"/>
    <mergeCell ref="A79:C79"/>
    <mergeCell ref="A80:C80"/>
    <mergeCell ref="D80:E80"/>
    <mergeCell ref="A81:C81"/>
    <mergeCell ref="A82:C82"/>
    <mergeCell ref="D82:E82"/>
    <mergeCell ref="A96:A97"/>
    <mergeCell ref="C96:C97"/>
    <mergeCell ref="A84:C84"/>
    <mergeCell ref="D84:E84"/>
    <mergeCell ref="A85:C85"/>
    <mergeCell ref="A86:D86"/>
    <mergeCell ref="A87:F87"/>
    <mergeCell ref="A88:F88"/>
    <mergeCell ref="A90:D90"/>
    <mergeCell ref="A91:D91"/>
    <mergeCell ref="A92:D92"/>
    <mergeCell ref="A93:D93"/>
    <mergeCell ref="A94:D94"/>
  </mergeCells>
  <pageMargins left="0.7" right="0.7" top="0.75" bottom="0.75" header="0.3" footer="0.3"/>
  <pageSetup paperSize="8" scale="85" orientation="landscape" r:id="rId1"/>
  <rowBreaks count="2" manualBreakCount="2">
    <brk id="44" max="16383" man="1"/>
    <brk id="87"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20"/>
  <sheetViews>
    <sheetView workbookViewId="0">
      <selection activeCell="F14" sqref="F14"/>
    </sheetView>
  </sheetViews>
  <sheetFormatPr defaultColWidth="9.140625" defaultRowHeight="14.25" x14ac:dyDescent="0.2"/>
  <cols>
    <col min="1" max="1" width="35.85546875" style="2" customWidth="1"/>
    <col min="2" max="2" width="43.7109375" style="2" customWidth="1"/>
    <col min="3" max="16384" width="9.140625" style="2"/>
  </cols>
  <sheetData>
    <row r="1" spans="1:10" ht="23.25" x14ac:dyDescent="0.35">
      <c r="A1" s="1" t="s">
        <v>59</v>
      </c>
      <c r="B1" s="1"/>
      <c r="C1" s="1"/>
      <c r="D1" s="1"/>
    </row>
    <row r="2" spans="1:10" ht="15.75" thickBot="1" x14ac:dyDescent="0.25">
      <c r="A2" s="47" t="s">
        <v>57</v>
      </c>
      <c r="B2" s="47"/>
      <c r="C2" s="47" t="s">
        <v>58</v>
      </c>
      <c r="D2" s="47"/>
      <c r="E2" s="80"/>
      <c r="F2" s="139"/>
      <c r="G2" s="139"/>
      <c r="H2" s="139"/>
      <c r="I2" s="139"/>
      <c r="J2" s="139"/>
    </row>
    <row r="3" spans="1:10" ht="15.75" thickBot="1" x14ac:dyDescent="0.3">
      <c r="A3" s="131" t="s">
        <v>11</v>
      </c>
      <c r="B3" s="132"/>
    </row>
    <row r="4" spans="1:10" ht="15" x14ac:dyDescent="0.25">
      <c r="A4" s="29" t="s">
        <v>12</v>
      </c>
      <c r="B4" s="29" t="s">
        <v>13</v>
      </c>
    </row>
    <row r="5" spans="1:10" x14ac:dyDescent="0.2">
      <c r="A5" s="16" t="s">
        <v>118</v>
      </c>
      <c r="B5" s="62">
        <f>'Rustenburg 3.1.1'!E91</f>
        <v>0</v>
      </c>
    </row>
    <row r="6" spans="1:10" x14ac:dyDescent="0.2">
      <c r="A6" s="16" t="s">
        <v>119</v>
      </c>
      <c r="B6" s="62">
        <f>'Mafikeng 3.1.2'!E93</f>
        <v>0</v>
      </c>
    </row>
    <row r="7" spans="1:10" x14ac:dyDescent="0.2">
      <c r="A7" s="16" t="s">
        <v>120</v>
      </c>
      <c r="B7" s="62">
        <f>'Bloemfontein 3.1.3'!E94</f>
        <v>0</v>
      </c>
    </row>
    <row r="8" spans="1:10" x14ac:dyDescent="0.2">
      <c r="A8" s="16" t="s">
        <v>147</v>
      </c>
      <c r="B8" s="62">
        <f>'Phuthaditjhaba 3.1.4'!E94</f>
        <v>0</v>
      </c>
    </row>
    <row r="9" spans="1:10" ht="15" thickBot="1" x14ac:dyDescent="0.25">
      <c r="A9" s="16" t="s">
        <v>148</v>
      </c>
      <c r="B9" s="62">
        <f>'Kimberley3.1.5'!E94</f>
        <v>0</v>
      </c>
    </row>
    <row r="10" spans="1:10" x14ac:dyDescent="0.2">
      <c r="A10" s="48" t="s">
        <v>109</v>
      </c>
      <c r="B10" s="63">
        <f>SUM(B5:B9)</f>
        <v>0</v>
      </c>
    </row>
    <row r="11" spans="1:10" x14ac:dyDescent="0.2">
      <c r="A11" s="49" t="s">
        <v>110</v>
      </c>
      <c r="B11" s="64">
        <f>B10*15%</f>
        <v>0</v>
      </c>
    </row>
    <row r="12" spans="1:10" ht="15" thickBot="1" x14ac:dyDescent="0.25">
      <c r="A12" s="50" t="s">
        <v>144</v>
      </c>
      <c r="B12" s="65">
        <f>SUM(B10:B11)</f>
        <v>0</v>
      </c>
    </row>
    <row r="13" spans="1:10" ht="15" thickBot="1" x14ac:dyDescent="0.25"/>
    <row r="14" spans="1:10" ht="15" customHeight="1" x14ac:dyDescent="0.2">
      <c r="A14" s="133" t="s">
        <v>111</v>
      </c>
      <c r="B14" s="134"/>
    </row>
    <row r="15" spans="1:10" x14ac:dyDescent="0.2">
      <c r="A15" s="135"/>
      <c r="B15" s="136"/>
    </row>
    <row r="16" spans="1:10" x14ac:dyDescent="0.2">
      <c r="A16" s="135"/>
      <c r="B16" s="136"/>
    </row>
    <row r="17" spans="1:2" ht="15" thickBot="1" x14ac:dyDescent="0.25">
      <c r="A17" s="137"/>
      <c r="B17" s="138"/>
    </row>
    <row r="20" spans="1:2" ht="16.5" x14ac:dyDescent="0.2">
      <c r="A20" s="78" t="s">
        <v>188</v>
      </c>
    </row>
  </sheetData>
  <sheetProtection algorithmName="SHA-512" hashValue="06DB5Pgr02JsEz/eVjmcrUq08D5HesiQ4UoNJYJV+XpEeB0RH+88Z4o2dE6X7M0RKtxrzAHJ6Uw5oAma8CXugQ==" saltValue="7wmC03/CRtcNd9L60dY+PQ==" spinCount="100000" sheet="1" objects="1" scenarios="1"/>
  <mergeCells count="3">
    <mergeCell ref="A3:B3"/>
    <mergeCell ref="A14:B17"/>
    <mergeCell ref="F2:J2"/>
  </mergeCells>
  <phoneticPr fontId="10" type="noConversion"/>
  <pageMargins left="0.7" right="0.7" top="0.75" bottom="0.75" header="0.3" footer="0.3"/>
  <pageSetup paperSize="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Rustenburg 3.1.1</vt:lpstr>
      <vt:lpstr>Mafikeng 3.1.2</vt:lpstr>
      <vt:lpstr>Bloemfontein 3.1.3</vt:lpstr>
      <vt:lpstr>Phuthaditjhaba 3.1.4</vt:lpstr>
      <vt:lpstr>Kimberley3.1.5</vt:lpstr>
      <vt:lpstr>Grand Total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Bongiwe Dambuza</dc:creator>
  <cp:lastModifiedBy>Sihle Sibeko</cp:lastModifiedBy>
  <cp:lastPrinted>2021-02-08T09:29:29Z</cp:lastPrinted>
  <dcterms:created xsi:type="dcterms:W3CDTF">2019-11-29T09:22:25Z</dcterms:created>
  <dcterms:modified xsi:type="dcterms:W3CDTF">2023-07-25T06:22:03Z</dcterms:modified>
</cp:coreProperties>
</file>